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调价项目明细（含三类价）" sheetId="1" r:id="rId1"/>
  </sheets>
  <definedNames>
    <definedName name="_xlnm.Print_Area" localSheetId="0">'调价项目明细（含三类价）'!$A$1:$Q$450</definedName>
    <definedName name="_xlnm.Print_Titles" localSheetId="0">'调价项目明细（含三类价）'!$2:$6</definedName>
  </definedNames>
  <calcPr fullCalcOnLoad="1"/>
</workbook>
</file>

<file path=xl/sharedStrings.xml><?xml version="1.0" encoding="utf-8"?>
<sst xmlns="http://schemas.openxmlformats.org/spreadsheetml/2006/main" count="2199" uniqueCount="895">
  <si>
    <t>附件1：</t>
  </si>
  <si>
    <t>玉溪市城市公立医院新三轮调整部分医疗服务价格项目明细表</t>
  </si>
  <si>
    <t>单位：元</t>
  </si>
  <si>
    <t>总序号</t>
  </si>
  <si>
    <t>分类序号</t>
  </si>
  <si>
    <t>分类</t>
  </si>
  <si>
    <t>项目编码</t>
  </si>
  <si>
    <t>手术级别</t>
  </si>
  <si>
    <t>项目名称</t>
  </si>
  <si>
    <t>项目内涵</t>
  </si>
  <si>
    <t>除外内容</t>
  </si>
  <si>
    <t>计价单位</t>
  </si>
  <si>
    <t>说明</t>
  </si>
  <si>
    <t>一类价</t>
  </si>
  <si>
    <t>二类价</t>
  </si>
  <si>
    <t>三类价</t>
  </si>
  <si>
    <t>财务分类</t>
  </si>
  <si>
    <t>未调整价格</t>
  </si>
  <si>
    <t>调整后价格</t>
  </si>
  <si>
    <r>
      <t>一、上调项目（共计八类41</t>
    </r>
    <r>
      <rPr>
        <b/>
        <sz val="10"/>
        <color indexed="8"/>
        <rFont val="宋体"/>
        <family val="0"/>
      </rPr>
      <t>3</t>
    </r>
    <r>
      <rPr>
        <b/>
        <sz val="10"/>
        <color indexed="8"/>
        <rFont val="宋体"/>
        <family val="0"/>
      </rPr>
      <t>项）</t>
    </r>
  </si>
  <si>
    <t>（一）诊查类（5项）  其中：1-4项按省级下调执行</t>
  </si>
  <si>
    <t>诊查费</t>
  </si>
  <si>
    <t>普通门诊诊查费</t>
  </si>
  <si>
    <t>次</t>
  </si>
  <si>
    <t>C</t>
  </si>
  <si>
    <t>110200002a</t>
  </si>
  <si>
    <t>主任医师</t>
  </si>
  <si>
    <t>110200002b</t>
  </si>
  <si>
    <t>副主任医师</t>
  </si>
  <si>
    <t>急诊诊查费</t>
  </si>
  <si>
    <t>指医护人员提供的急救、急症的诊疗服务。</t>
  </si>
  <si>
    <t>住院诊查费</t>
  </si>
  <si>
    <t>指医务人员的技术劳务服务。</t>
  </si>
  <si>
    <t>日</t>
  </si>
  <si>
    <t>每床每日只能收取一次住院诊查费。</t>
  </si>
  <si>
    <t>（二）会诊类（3项）</t>
  </si>
  <si>
    <t>会诊费</t>
  </si>
  <si>
    <t>111000002a</t>
  </si>
  <si>
    <t>主任、副主任医师</t>
  </si>
  <si>
    <t>包括正、副高级营养师。</t>
  </si>
  <si>
    <t>人次</t>
  </si>
  <si>
    <t>按参加会诊医师、营养师实际人数计价。</t>
  </si>
  <si>
    <t>111000002b</t>
  </si>
  <si>
    <t>主治医师</t>
  </si>
  <si>
    <t>包括中级营养师。</t>
  </si>
  <si>
    <t>普通病理会诊</t>
  </si>
  <si>
    <t>指院外病理切片会诊。</t>
  </si>
  <si>
    <t>例</t>
  </si>
  <si>
    <t>不得另收专家会诊费。</t>
  </si>
  <si>
    <t>D</t>
  </si>
  <si>
    <t>（三）护理类（3项）</t>
  </si>
  <si>
    <t>护理费</t>
  </si>
  <si>
    <t>精神病护理</t>
  </si>
  <si>
    <t>F</t>
  </si>
  <si>
    <t>120100010a</t>
  </si>
  <si>
    <t>气管切开护理</t>
  </si>
  <si>
    <t>含吸痰、药物滴入、定时消毒、更换套管及敷料。</t>
  </si>
  <si>
    <t>120100010b</t>
  </si>
  <si>
    <t>气管插管护理</t>
  </si>
  <si>
    <t>气管导管固定器</t>
  </si>
  <si>
    <t>（四）注射类（8项）</t>
  </si>
  <si>
    <t>注射</t>
  </si>
  <si>
    <t>120400001a</t>
  </si>
  <si>
    <t>肌肉注射</t>
  </si>
  <si>
    <t>包括皮下、皮内注射。</t>
  </si>
  <si>
    <t>E</t>
  </si>
  <si>
    <t>120400002a</t>
  </si>
  <si>
    <t>静脉注射</t>
  </si>
  <si>
    <t>120400002b</t>
  </si>
  <si>
    <t>静脉注射器采血</t>
  </si>
  <si>
    <t>120400002c</t>
  </si>
  <si>
    <t>静脉采血器采血</t>
  </si>
  <si>
    <t>120400006a</t>
  </si>
  <si>
    <t>普通输液器输液(第一组)</t>
  </si>
  <si>
    <t>指使用普通输液器一次输液一组或多组输液时的第一组。</t>
  </si>
  <si>
    <t>一次输液超过一组以上时，第一组按子项a或b规定价格计价，第二组起按子项c规定价格计价，由医院静脉输液配置中心统一配送的，不得收取子项c规定的费用。</t>
  </si>
  <si>
    <t>120400006b</t>
  </si>
  <si>
    <t>闭光输液器输液(第一组)</t>
  </si>
  <si>
    <t>指使用闭光输液器一次输液一组或多组输液时的第一组。</t>
  </si>
  <si>
    <t>120400006d</t>
  </si>
  <si>
    <t>静脉输血</t>
  </si>
  <si>
    <t>120400007a</t>
  </si>
  <si>
    <t>小儿头皮静脉输液（第一组）</t>
  </si>
  <si>
    <t>一次输液超过一组以上时，第一组按子项a规定价格计价，第二组起按子项b规定价格计价，由医院静脉输液配置中心统一配送的，不得收取子项b规定的费用。</t>
  </si>
  <si>
    <r>
      <t>（五）手术治疗类（360</t>
    </r>
    <r>
      <rPr>
        <b/>
        <sz val="10"/>
        <color indexed="8"/>
        <rFont val="宋体"/>
        <family val="0"/>
      </rPr>
      <t>项）</t>
    </r>
  </si>
  <si>
    <t>手术治疗</t>
  </si>
  <si>
    <t>330201001a</t>
  </si>
  <si>
    <t>头皮肿物切除术（直径小于等于4cm）</t>
  </si>
  <si>
    <t>不含植皮。</t>
  </si>
  <si>
    <t>G</t>
  </si>
  <si>
    <t>330201001b</t>
  </si>
  <si>
    <t>头皮肿物切除术（直径大于4cm）</t>
  </si>
  <si>
    <t>颅骨修补术</t>
  </si>
  <si>
    <t>修补材料</t>
  </si>
  <si>
    <t>330201013a</t>
  </si>
  <si>
    <t>慢性硬膜下血肿钻孔术</t>
  </si>
  <si>
    <t>颅内多发血肿清除术</t>
  </si>
  <si>
    <t>指同一部位或不同部位的多发血肿。</t>
  </si>
  <si>
    <t>颅内血肿清除术</t>
  </si>
  <si>
    <t>指单一部位血肿清除术；包括硬膜外、硬膜下、脑内血肿清除术。</t>
  </si>
  <si>
    <t>脑室钻孔伴脑室引流术</t>
  </si>
  <si>
    <t>幕上浅部病变切除术</t>
  </si>
  <si>
    <t>包括大脑半球胶质瘤、转移癌、胶质增生、大脑半球凸面脑膜瘤、脑脓肿等切除术；不含矢状窦旁脑膜瘤、大脑镰旁脑膜瘤切除。</t>
  </si>
  <si>
    <t>桥小脑角肿瘤切除术</t>
  </si>
  <si>
    <t>含术中颅内段面神经吻合，不含术中神经电监测；包括听神经瘤、三叉神经鞘瘤、胆脂瘤、蛛网膜囊肿切除术。</t>
  </si>
  <si>
    <t>垂体瘤切除术</t>
  </si>
  <si>
    <t>含取脂肪填塞；包括经口腔、鼻腔进路。</t>
  </si>
  <si>
    <t>生物胶</t>
  </si>
  <si>
    <t>颅神经微血管减压术</t>
  </si>
  <si>
    <t>包括三叉神经、面神经、听神经、舌咽神经、迷走神经减压术。</t>
  </si>
  <si>
    <t>330203002a</t>
  </si>
  <si>
    <t>颅内动脉瘤夹闭术(1个动脉瘤)</t>
  </si>
  <si>
    <t>指动脉瘤直径小于2.5cm；包括多发动脉瘤夹闭术。</t>
  </si>
  <si>
    <t>动脉瘤夹</t>
  </si>
  <si>
    <t>夹闭切除1个动脉瘤时，按子项a规定价格计价，夹闭切除2个及以上动脉瘤时，按子项b规定价格计价。</t>
  </si>
  <si>
    <t>髓外硬脊膜下病变切除术</t>
  </si>
  <si>
    <t>包括硬脊膜下肿瘤、血肿等手术。</t>
  </si>
  <si>
    <t>330300008a</t>
  </si>
  <si>
    <t>甲状腺部分切除术</t>
  </si>
  <si>
    <t>单侧</t>
  </si>
  <si>
    <t>330300008b</t>
  </si>
  <si>
    <t>甲状腺瘤切除术</t>
  </si>
  <si>
    <t>含甲状腺部分切除。</t>
  </si>
  <si>
    <t>330300008c</t>
  </si>
  <si>
    <t>甲状腺囊肿切除术</t>
  </si>
  <si>
    <t>甲状腺次全切除术</t>
  </si>
  <si>
    <t>甲状腺全切术</t>
  </si>
  <si>
    <t>甲状腺癌根治术</t>
  </si>
  <si>
    <t>330300015b</t>
  </si>
  <si>
    <t>甲状舌管囊肿切除术</t>
  </si>
  <si>
    <t>330300017a</t>
  </si>
  <si>
    <t>喉返神经探查术</t>
  </si>
  <si>
    <t>330300021c</t>
  </si>
  <si>
    <t>肾上腺腺瘤切除术</t>
  </si>
  <si>
    <t>含肾上腺切除。</t>
  </si>
  <si>
    <t>330401001a</t>
  </si>
  <si>
    <t>眼睑肿物切除术</t>
  </si>
  <si>
    <t>眼睑结膜裂伤缝合术</t>
  </si>
  <si>
    <t>330401004a</t>
  </si>
  <si>
    <t>上睑下垂矫正术</t>
  </si>
  <si>
    <t>睑内翻矫正术（缝线法）</t>
  </si>
  <si>
    <t>睑裂缝合术</t>
  </si>
  <si>
    <t>重睑成形术</t>
  </si>
  <si>
    <t>包括切开法、非缝线法；不含内外眦成形。</t>
  </si>
  <si>
    <t>双侧</t>
  </si>
  <si>
    <t>内外眦成形术</t>
  </si>
  <si>
    <t>泪小管吻合术</t>
  </si>
  <si>
    <t>330402007a</t>
  </si>
  <si>
    <t>鼻腔泪囊吻合术</t>
  </si>
  <si>
    <t>330403002a</t>
  </si>
  <si>
    <t>结膜肿物切除术</t>
  </si>
  <si>
    <t>角膜深层异物取出术</t>
  </si>
  <si>
    <t>330404008b</t>
  </si>
  <si>
    <t>翼状胬肉切除+角膜移植术+干细胞移植</t>
  </si>
  <si>
    <t>虹膜周边切除术</t>
  </si>
  <si>
    <t>前房成形术</t>
  </si>
  <si>
    <t>青光眼滤过术</t>
  </si>
  <si>
    <t>含小梁切除、虹膜嵌顿、巩膜灼滤。</t>
  </si>
  <si>
    <t>白内障囊外摘除术</t>
  </si>
  <si>
    <t>白内障超声乳化摘除术</t>
  </si>
  <si>
    <t>乳化专用刀</t>
  </si>
  <si>
    <t>白内障囊外摘除+人工晶体植入术</t>
  </si>
  <si>
    <t>白内障超声乳化摘除术+人工晶体植入术</t>
  </si>
  <si>
    <t>330407001b</t>
  </si>
  <si>
    <t>玻璃体穿刺注射术</t>
  </si>
  <si>
    <t>玻璃体切除术</t>
  </si>
  <si>
    <t>玻璃体切割头、膨胀气体、硅油、重水</t>
  </si>
  <si>
    <t>330407004c</t>
  </si>
  <si>
    <t>视网膜脱离修复术（加压法、环扎法）</t>
  </si>
  <si>
    <t>330407005a</t>
  </si>
  <si>
    <t>复杂视网膜脱离修复术（激光法）</t>
  </si>
  <si>
    <t>包括巨大裂孔、黄斑裂孔、膜增殖、视网膜下膜取出术、前膜剥膜。</t>
  </si>
  <si>
    <t>玻璃体切割头、硅胶、膨胀气体、重水、硅油</t>
  </si>
  <si>
    <t>330407005b</t>
  </si>
  <si>
    <t>复杂视网膜脱离修复术（冷凝法、电凝法等）</t>
  </si>
  <si>
    <t>330407005c</t>
  </si>
  <si>
    <t>复杂视网膜脱离修复术（硅油充填）</t>
  </si>
  <si>
    <t>330408001a</t>
  </si>
  <si>
    <t>共同性斜视矫正术（第一条肌肉）</t>
  </si>
  <si>
    <t>指一次手术矫正一条肌肉或多条肌肉时的第一条肌肉。</t>
  </si>
  <si>
    <t>一次矫正超过一条肌肉以上时，第一条肌肉按子项a规定价格计费，第二条起按子项b规定价格计费。</t>
  </si>
  <si>
    <t>330408001b</t>
  </si>
  <si>
    <t>共同性斜视矫正术（第二条肌肉起）</t>
  </si>
  <si>
    <t>每条肌肉</t>
  </si>
  <si>
    <t>330408002a</t>
  </si>
  <si>
    <t>非共同性斜视矫正术（第一条肌肉）</t>
  </si>
  <si>
    <t>眼球裂伤缝合术</t>
  </si>
  <si>
    <t>包括角膜、巩膜等裂伤缝合术；含探查。</t>
  </si>
  <si>
    <t>眼球摘除术</t>
  </si>
  <si>
    <t>眼眶壁骨折整复术</t>
  </si>
  <si>
    <t>含内固定。</t>
  </si>
  <si>
    <t>硅胶板</t>
  </si>
  <si>
    <t>耳道异物取出术</t>
  </si>
  <si>
    <t>耳前瘘管切除术</t>
  </si>
  <si>
    <t>330501010a</t>
  </si>
  <si>
    <t>外耳道良性肿物切除术</t>
  </si>
  <si>
    <t>耳廓畸形矫正术</t>
  </si>
  <si>
    <t>包括招风耳、隐匿耳、巨耳、扁平耳、耳垂畸形矫正术等。</t>
  </si>
  <si>
    <t>植入材料</t>
  </si>
  <si>
    <t>鼓膜切开术</t>
  </si>
  <si>
    <t>鼓室成形术</t>
  </si>
  <si>
    <t>含听骨链重建、鼓膜修补、病变探查手术；包括1—5型。</t>
  </si>
  <si>
    <t>开放式乳突根治术</t>
  </si>
  <si>
    <t>含鼓室探查术，不含鼓室成形和听骨链重建。</t>
  </si>
  <si>
    <t>鼻外伤清创缝合术</t>
  </si>
  <si>
    <t>鼻骨骨折整复术</t>
  </si>
  <si>
    <t>鼻腔异物取出术</t>
  </si>
  <si>
    <t>下鼻甲部分切除术</t>
  </si>
  <si>
    <t>中鼻甲部分切除术</t>
  </si>
  <si>
    <t>鼻前庭囊肿切除术</t>
  </si>
  <si>
    <t>鼻息肉摘除术</t>
  </si>
  <si>
    <t>330601014a</t>
  </si>
  <si>
    <t>鼻中隔矫正术</t>
  </si>
  <si>
    <t>上颌窦鼻内开窗术</t>
  </si>
  <si>
    <t>指鼻下鼻道开窗。</t>
  </si>
  <si>
    <t>330602013a</t>
  </si>
  <si>
    <t>经鼻内镜鼻窦手术</t>
  </si>
  <si>
    <t>包括上颌窦、额窦、筛窦手术。</t>
  </si>
  <si>
    <t>不得另收内镜使用费。</t>
  </si>
  <si>
    <t>330602013b</t>
  </si>
  <si>
    <t>经鼻内镜蝶窦手术</t>
  </si>
  <si>
    <t>阻生牙拔除术</t>
  </si>
  <si>
    <t>每牙</t>
  </si>
  <si>
    <t>口腔颌面部小肿物切除术</t>
  </si>
  <si>
    <t>包括口腔、颌面部良性小肿物切除术。</t>
  </si>
  <si>
    <t>330605013a</t>
  </si>
  <si>
    <t>颌骨骨髓炎搔刮术</t>
  </si>
  <si>
    <t>330605013c</t>
  </si>
  <si>
    <t>颌骨囊肿刮除术</t>
  </si>
  <si>
    <t>330605013d</t>
  </si>
  <si>
    <t>颌骨瘤样病变切除术</t>
  </si>
  <si>
    <t>舌根部肿瘤切除术</t>
  </si>
  <si>
    <t>指舌骨上进路。</t>
  </si>
  <si>
    <t>颊部恶性肿物局部扩大切除术</t>
  </si>
  <si>
    <t>含邻位瓣修复，不含颊部大面积缺损游离皮瓣及带蒂皮瓣修复。</t>
  </si>
  <si>
    <t>腭部肿物局部扩大切除术</t>
  </si>
  <si>
    <t>不含邻位瓣修复。</t>
  </si>
  <si>
    <t>330605027a</t>
  </si>
  <si>
    <t>腮腺浅叶部分及肿物切除术</t>
  </si>
  <si>
    <t>侧</t>
  </si>
  <si>
    <t>330605027b</t>
  </si>
  <si>
    <t>腮腺浅叶及肿物切除术</t>
  </si>
  <si>
    <t>330605027c</t>
  </si>
  <si>
    <t>腮腺浅叶及肿物切除术+面神经解剖术</t>
  </si>
  <si>
    <t>330605028c</t>
  </si>
  <si>
    <t>腮腺全切除术+面神经解剖术</t>
  </si>
  <si>
    <t>不含面神经修复术。</t>
  </si>
  <si>
    <t>330605034a</t>
  </si>
  <si>
    <t>舌下腺切除术</t>
  </si>
  <si>
    <t>330605034b</t>
  </si>
  <si>
    <t>舌下腺囊肿切除术</t>
  </si>
  <si>
    <t>含舌下腺切除。</t>
  </si>
  <si>
    <t>330605036a</t>
  </si>
  <si>
    <t>颌下腺切除术</t>
  </si>
  <si>
    <t>330605036b</t>
  </si>
  <si>
    <t>颌下腺良性肿瘤切除术</t>
  </si>
  <si>
    <t>含颌下腺切除。</t>
  </si>
  <si>
    <t>腭咽成形术</t>
  </si>
  <si>
    <t>悬雍垂缩短术</t>
  </si>
  <si>
    <t>330606028a</t>
  </si>
  <si>
    <t>口腔颌面部软组织缺损局部邻位皮瓣修复术</t>
  </si>
  <si>
    <t>含邻位皮瓣切取、制备、转移、修复、取瓣区创面关闭。</t>
  </si>
  <si>
    <t>不得与具体部位缺损修复术、再造术同时收取。</t>
  </si>
  <si>
    <t>330606028b</t>
  </si>
  <si>
    <t>口腔颌面部软组织缺损局部组织瓣修复术</t>
  </si>
  <si>
    <t>含局部组织瓣切取、制备、转移、修复、取瓣区创面关闭。</t>
  </si>
  <si>
    <t>口腔颌面软组织清创术(大)</t>
  </si>
  <si>
    <t>指伤及两个以上解剖区的多层次复合性或气管损伤的处理；不含植皮和邻位瓣修复、牙外伤和骨折处理、神经导管吻合、器官切除。</t>
  </si>
  <si>
    <t>口腔颌面软组织清创术(中)</t>
  </si>
  <si>
    <t>指伤及一到两个解剖区的皮肤、粘膜和肌肉等非器官性损伤的处理；不含植皮和邻位瓣修复、牙外伤和骨折处理、神经导管吻合、器官切除。</t>
  </si>
  <si>
    <t>口腔颌面软组织清创术(小)</t>
  </si>
  <si>
    <t>指局限于一个解剖区的表浅损伤的处理；不含植皮和邻位瓣修复、牙外伤和骨折处理、神经导管吻合、器官切除。</t>
  </si>
  <si>
    <t>颌骨骨折颌间固定术</t>
  </si>
  <si>
    <t>含复位。</t>
  </si>
  <si>
    <t>单颌</t>
  </si>
  <si>
    <t>330610001a</t>
  </si>
  <si>
    <t>扁桃体切除术</t>
  </si>
  <si>
    <t>腺样体刮除术</t>
  </si>
  <si>
    <t>气管切开术</t>
  </si>
  <si>
    <t>330701022a</t>
  </si>
  <si>
    <t>喉良性肿瘤切除术</t>
  </si>
  <si>
    <t>330701022b</t>
  </si>
  <si>
    <t>咽良性肿瘤切除术</t>
  </si>
  <si>
    <t>330701022c</t>
  </si>
  <si>
    <t>喉良性肿瘤切除术(经支撑喉镜)</t>
  </si>
  <si>
    <t>会厌良性肿瘤切除术</t>
  </si>
  <si>
    <t>包括会厌囊肿切除术。</t>
  </si>
  <si>
    <t>330702002a</t>
  </si>
  <si>
    <t>肺癌根治术（单侧）</t>
  </si>
  <si>
    <t>330702005a</t>
  </si>
  <si>
    <t>肺楔形切除术（单侧）</t>
  </si>
  <si>
    <t>肺叶切除术</t>
  </si>
  <si>
    <t>包括同侧肺两叶切除术。</t>
  </si>
  <si>
    <t>330702009a</t>
  </si>
  <si>
    <t>肺大泡切除修补术（单侧）</t>
  </si>
  <si>
    <t>330702011a</t>
  </si>
  <si>
    <t>肺修补术（单侧）</t>
  </si>
  <si>
    <t>开胸止血术</t>
  </si>
  <si>
    <t>含开胸探查。</t>
  </si>
  <si>
    <t>胸廓成形术</t>
  </si>
  <si>
    <t>不含分期手术。</t>
  </si>
  <si>
    <t>胸壁外伤扩创术</t>
  </si>
  <si>
    <t>指胸壁穿透伤；含肋骨骨折固定。</t>
  </si>
  <si>
    <t>330703012c</t>
  </si>
  <si>
    <t>胸壁骨组织肿瘤切除术</t>
  </si>
  <si>
    <t>含胸骨或肋骨切除；包括肋骨、胸骨的肿瘤切除。</t>
  </si>
  <si>
    <t>胸腔闭式引流术</t>
  </si>
  <si>
    <t>含穿刺、置管；包括肋间引流、经肋床引流、开放引流。</t>
  </si>
  <si>
    <t>胸膜剥脱术</t>
  </si>
  <si>
    <t>包括部分胸膜剥脱、全胸膜剥脱术。</t>
  </si>
  <si>
    <t>胸膜粘连烙断术</t>
  </si>
  <si>
    <t>胸膜固定术</t>
  </si>
  <si>
    <t>包括不同的固定方法。</t>
  </si>
  <si>
    <t xml:space="preserve">固定材料 </t>
  </si>
  <si>
    <t>330703026a</t>
  </si>
  <si>
    <t>纵隔肿物切除术</t>
  </si>
  <si>
    <t>膈肌修补术</t>
  </si>
  <si>
    <t>包括急性、慢性膈疝修补术。</t>
  </si>
  <si>
    <t>二尖瓣替换术</t>
  </si>
  <si>
    <t>包括保留部分或全部二尖瓣装置的替换术。</t>
  </si>
  <si>
    <t>主动脉瓣置换术</t>
  </si>
  <si>
    <t xml:space="preserve">异体动脉瓣 </t>
  </si>
  <si>
    <t>330804044a</t>
  </si>
  <si>
    <t>上肢血管探查术</t>
  </si>
  <si>
    <t>330804044b</t>
  </si>
  <si>
    <t>下肢血管探查术</t>
  </si>
  <si>
    <t>330804054a</t>
  </si>
  <si>
    <t>动静脉人工内瘘成形术</t>
  </si>
  <si>
    <t>大隐静脉高位结扎＋剥脱术</t>
  </si>
  <si>
    <t>包括大、小隐静脉曲张结扎、剥脱术。</t>
  </si>
  <si>
    <t>夹层动脉瘤腔内隔绝术</t>
  </si>
  <si>
    <t>指使用支架性人工血管进行破损大血管的腔内修复。</t>
  </si>
  <si>
    <t>带膜支架、人工血管</t>
  </si>
  <si>
    <t>体表淋巴结摘除术</t>
  </si>
  <si>
    <t>每部位</t>
  </si>
  <si>
    <t>330900003b</t>
  </si>
  <si>
    <t>功能性颈淋巴结清扫术</t>
  </si>
  <si>
    <t>腋窝淋巴结清扫术</t>
  </si>
  <si>
    <t>330900015a</t>
  </si>
  <si>
    <t>淋巴管瘤切除术</t>
  </si>
  <si>
    <t>指颈部及躯干部、瘤体侵及深筋膜以下深层组织。</t>
  </si>
  <si>
    <t>330900015b</t>
  </si>
  <si>
    <t>蔓状血管瘤切除术</t>
  </si>
  <si>
    <t>330900018a</t>
  </si>
  <si>
    <t>脾切除术</t>
  </si>
  <si>
    <t>331001011a</t>
  </si>
  <si>
    <t>食管癌根治术（单进路）</t>
  </si>
  <si>
    <t>指颈、胸、腹任一进路手术。</t>
  </si>
  <si>
    <t>331002001a</t>
  </si>
  <si>
    <t>胃肠切开取异物</t>
  </si>
  <si>
    <t>331002001b</t>
  </si>
  <si>
    <t>胃肠切开局部肿瘤切除术</t>
  </si>
  <si>
    <t>331002004a</t>
  </si>
  <si>
    <t>远端胃大部切除术+胃、十二指肠吻合术</t>
  </si>
  <si>
    <t>含胃肠吻合。</t>
  </si>
  <si>
    <t>331002004b</t>
  </si>
  <si>
    <t>远端胃大部切除术+胃空肠吻合术</t>
  </si>
  <si>
    <t>331002004c</t>
  </si>
  <si>
    <t>远端胃大部切除术+胃—空肠Roux-y型吻合术</t>
  </si>
  <si>
    <t>胃癌根治术</t>
  </si>
  <si>
    <t>含保留胃近端与十二指肠或空肠吻合、区域淋巴结清扫，不含其他脏器联合切除。</t>
  </si>
  <si>
    <t>胃肠造瘘术</t>
  </si>
  <si>
    <t>含胃或肠置造瘘管。</t>
  </si>
  <si>
    <t>造瘘管</t>
  </si>
  <si>
    <t>胃肠穿孔修补术</t>
  </si>
  <si>
    <t>肠切除术</t>
  </si>
  <si>
    <t>包括小肠、回盲部结肠部分切除术。</t>
  </si>
  <si>
    <t>肠粘连松解术</t>
  </si>
  <si>
    <t>肠造瘘还纳术</t>
  </si>
  <si>
    <t>结肠造瘘(Colostomy)术</t>
  </si>
  <si>
    <t>包括结肠双口或单口造瘘。</t>
  </si>
  <si>
    <t>结肠癌根治术</t>
  </si>
  <si>
    <t>含左、右半横结肠切除、淋巴清扫。</t>
  </si>
  <si>
    <t>结肠癌扩大根治术</t>
  </si>
  <si>
    <t>含侵及脏器切除。</t>
  </si>
  <si>
    <t>阑尾切除术</t>
  </si>
  <si>
    <t>包括单纯性、化脓性、坏疽性阑尾炎阑尾切除术。</t>
  </si>
  <si>
    <t>肠吻合术</t>
  </si>
  <si>
    <t>指单纯肠吻合手术。</t>
  </si>
  <si>
    <t>吻合器</t>
  </si>
  <si>
    <t>其他肠道手术时，同时进行的肠吻合不得收取。</t>
  </si>
  <si>
    <t>直肠良性肿物切除术</t>
  </si>
  <si>
    <t>包括粘膜、粘膜下肿物、息肉、腺瘤等切除术。</t>
  </si>
  <si>
    <t>331004003b</t>
  </si>
  <si>
    <t>经内镜直肠良性肿物切除术（激光法、电凝电扎法）</t>
  </si>
  <si>
    <t>经腹会阴直肠癌根治术(Miles手术)</t>
  </si>
  <si>
    <t>含结肠造口、区域淋巴结清扫，不含子宫、卵巢切除。</t>
  </si>
  <si>
    <t>经腹直肠癌根治术(Dixon手术)</t>
  </si>
  <si>
    <t>含保留肛门、区域淋巴结清扫，不含子宫、卵巢切除。</t>
  </si>
  <si>
    <t>331004020a</t>
  </si>
  <si>
    <t>肛周常见疾病手术治疗（激光法、电凝电扎法）</t>
  </si>
  <si>
    <t>331004020c</t>
  </si>
  <si>
    <t>肛周常见疾病手术治疗（普通套扎法）</t>
  </si>
  <si>
    <t>指使用吊线、胶圈等一般材料进行的套扎治疗。</t>
  </si>
  <si>
    <t>331004021a</t>
  </si>
  <si>
    <t>低位肛瘘切除术</t>
  </si>
  <si>
    <t>331004022b</t>
  </si>
  <si>
    <t>复杂肛瘘切除术</t>
  </si>
  <si>
    <t>331005001a</t>
  </si>
  <si>
    <t>肝损伤清创修补术</t>
  </si>
  <si>
    <t>肝部分切除术</t>
  </si>
  <si>
    <t>包括各肝段切除术。</t>
  </si>
  <si>
    <t>肝左外叶切除术</t>
  </si>
  <si>
    <t>包括肿瘤、结核、结石、萎缩等切除术。</t>
  </si>
  <si>
    <t>331006001b</t>
  </si>
  <si>
    <t>Roux-y肠吻合术</t>
  </si>
  <si>
    <t>胆囊切除术</t>
  </si>
  <si>
    <t>高位胆管癌根治术</t>
  </si>
  <si>
    <t>含肝部分切除、肝胆管—肠吻合。</t>
  </si>
  <si>
    <t>肝胆总管切开取石+空肠Roux-y吻合术</t>
  </si>
  <si>
    <t>包括空肠间置术、肝胆管狭窄成型术，及肝胆管、总胆管和空肠吻合术。</t>
  </si>
  <si>
    <t>331006011a</t>
  </si>
  <si>
    <t>胆总管探查T管引流术</t>
  </si>
  <si>
    <t>331006011b</t>
  </si>
  <si>
    <t>胆总管探查、取石、冲洗、T管引流术</t>
  </si>
  <si>
    <t>331006015a</t>
  </si>
  <si>
    <t>经内镜奥狄氏括约肌切开取石术(ECT)</t>
  </si>
  <si>
    <t>胆囊癌根治术</t>
  </si>
  <si>
    <t>含淋巴清扫。</t>
  </si>
  <si>
    <t>331007006a</t>
  </si>
  <si>
    <t>胰十二指肠切除术（Whipple手术）</t>
  </si>
  <si>
    <t>胰体尾切除术</t>
  </si>
  <si>
    <t>不含血管切除吻合。</t>
  </si>
  <si>
    <t>腹股沟疝修补术</t>
  </si>
  <si>
    <t>包括各种修补方法。</t>
  </si>
  <si>
    <t>补片</t>
  </si>
  <si>
    <t>嵌顿疝复位修补术</t>
  </si>
  <si>
    <t>不含肠切除吻合。</t>
  </si>
  <si>
    <t>充填式无张力疝修补术</t>
  </si>
  <si>
    <t>填充物</t>
  </si>
  <si>
    <t>脐疝修补术</t>
  </si>
  <si>
    <t>腹壁切口疝修补术</t>
  </si>
  <si>
    <t>包括腹白线疝或腰疝修补术。</t>
  </si>
  <si>
    <t>开腹腹腔内脓肿引流术</t>
  </si>
  <si>
    <t>包括后腹腔脓肿或实质脏器脓肿(如肝脓肿、脾脓肿、胰腺脓肿)的外引流术。</t>
  </si>
  <si>
    <t>腹腔内肿物切除术</t>
  </si>
  <si>
    <t>包括系膜、腹膜、网膜肿物切除术；不含脏器切除。</t>
  </si>
  <si>
    <t>腹膜后肿瘤切除术</t>
  </si>
  <si>
    <t>不含其它脏器切除、血管切除吻合。</t>
  </si>
  <si>
    <t>331008017a</t>
  </si>
  <si>
    <t>腹壁肿瘤切除术(肿物直径5cm及以下)</t>
  </si>
  <si>
    <t>指腹壁深层肿瘤切除；不含成形。</t>
  </si>
  <si>
    <t>331008017b</t>
  </si>
  <si>
    <t>腹壁肿瘤切除术(肿物直径5cm以上)</t>
  </si>
  <si>
    <t>肾切除术</t>
  </si>
  <si>
    <t>根治性肾切除术</t>
  </si>
  <si>
    <t>含肾上腺切除、淋巴清扫，不含开胸手术。</t>
  </si>
  <si>
    <t>331101014b</t>
  </si>
  <si>
    <t>肾囊肿去顶术</t>
  </si>
  <si>
    <t>331101016a</t>
  </si>
  <si>
    <t>肾盂切开取石术</t>
  </si>
  <si>
    <t>331101016b</t>
  </si>
  <si>
    <t>肾实质切开取石术</t>
  </si>
  <si>
    <t>肾盂癌根治术</t>
  </si>
  <si>
    <t>含输尿管全长、部分膀胱切除。</t>
  </si>
  <si>
    <t>331102005a</t>
  </si>
  <si>
    <t>肾盂输尿管成形术(单侧)</t>
  </si>
  <si>
    <t>包括单纯肾盂及输尿管成形术。</t>
  </si>
  <si>
    <t>输尿管切开取石术</t>
  </si>
  <si>
    <t>输尿管狭窄段切除再吻合术</t>
  </si>
  <si>
    <t>输尿管膀胱再植术</t>
  </si>
  <si>
    <t>膀胱切开取石术</t>
  </si>
  <si>
    <t>膀胱破裂修补术</t>
  </si>
  <si>
    <t>331103026a</t>
  </si>
  <si>
    <t>经尿道膀胱肿瘤特殊治疗（激光法、电切法）</t>
  </si>
  <si>
    <t>331103026b</t>
  </si>
  <si>
    <t>经尿道膀胱肿瘤特殊治疗（电灼法等）</t>
  </si>
  <si>
    <t>331103027a</t>
  </si>
  <si>
    <t>经尿道膀胱碎石取石术(高功率激光碎石法)</t>
  </si>
  <si>
    <t>指使用钬激光等高功率激光进行的膀胱、输尿管结石碎石、取石；含激光光纤。</t>
  </si>
  <si>
    <t>331103027c</t>
  </si>
  <si>
    <t>经尿道膀胱异物取出术</t>
  </si>
  <si>
    <t>指使用各种方法经尿道进行的膀胱、输尿管异物取出；包括血块取出。</t>
  </si>
  <si>
    <t>尿道狭窄瘢痕切除术</t>
  </si>
  <si>
    <t>331104008b</t>
  </si>
  <si>
    <t>尿道良性肿物切除术(电灼法等)</t>
  </si>
  <si>
    <t>经尿道前列腺电切术</t>
  </si>
  <si>
    <t>包括等离子法、激光法、汽化法等。</t>
  </si>
  <si>
    <t>电切环、激光光纤、汽化电极</t>
  </si>
  <si>
    <t>331202002b</t>
  </si>
  <si>
    <t>阴囊血肿清除术</t>
  </si>
  <si>
    <t>高位隐睾下降固定术</t>
  </si>
  <si>
    <t>含疝修补。</t>
  </si>
  <si>
    <t>睾丸鞘膜翻转术</t>
  </si>
  <si>
    <t>睾丸固定术</t>
  </si>
  <si>
    <t>含疝囊高位结扎。</t>
  </si>
  <si>
    <t>睾丸切除术</t>
  </si>
  <si>
    <t>331203006a</t>
  </si>
  <si>
    <t>精索静脉曲张高位结扎术</t>
  </si>
  <si>
    <t>包皮环切术</t>
  </si>
  <si>
    <t>331301002a</t>
  </si>
  <si>
    <t>卵巢囊肿剔除术</t>
  </si>
  <si>
    <t>卵巢修补术</t>
  </si>
  <si>
    <t>卵巢切除术</t>
  </si>
  <si>
    <t>卵巢输卵管切除术</t>
  </si>
  <si>
    <t>331302004a</t>
  </si>
  <si>
    <t>输卵管切除术</t>
  </si>
  <si>
    <t>331302004b</t>
  </si>
  <si>
    <t>宫外孕输卵管手术</t>
  </si>
  <si>
    <t>包括宫外孕的各种输卵管手术，如输卵管开窗术等。</t>
  </si>
  <si>
    <t>331303002a</t>
  </si>
  <si>
    <t>宫颈肌瘤剔除术(经腹)</t>
  </si>
  <si>
    <t>331303004b</t>
  </si>
  <si>
    <t>宫颈锥形切除术</t>
  </si>
  <si>
    <t>曼氏手术</t>
  </si>
  <si>
    <t>含宫颈部分切除、主韧带缩短、阴道前后壁修补。</t>
  </si>
  <si>
    <t>子宫修补术</t>
  </si>
  <si>
    <t>331303011a</t>
  </si>
  <si>
    <t>经腹子宫肌瘤剔除术(常规手术)</t>
  </si>
  <si>
    <t>331303011b</t>
  </si>
  <si>
    <t>经腹子宫肌瘤剔除术(使用粉碎装置)</t>
  </si>
  <si>
    <t>指使用各类肌瘤粉碎装置经腹剔除子宫肌瘤。</t>
  </si>
  <si>
    <t>子宫次全切除术</t>
  </si>
  <si>
    <t>腹式全子宫切除术</t>
  </si>
  <si>
    <t>包括腹式、筋膜内术式。</t>
  </si>
  <si>
    <t>全子宫+双附件切除术</t>
  </si>
  <si>
    <t>子宫动脉结扎术</t>
  </si>
  <si>
    <t>阔韧带内肿瘤切除术</t>
  </si>
  <si>
    <t>阴道裂伤缝合术</t>
  </si>
  <si>
    <t>阴道壁血肿切开术</t>
  </si>
  <si>
    <t>阴道前后壁修补术</t>
  </si>
  <si>
    <t>331305001a</t>
  </si>
  <si>
    <t>外阴损伤缝合术</t>
  </si>
  <si>
    <t>331305005a</t>
  </si>
  <si>
    <t>外阴良性肿物切除术</t>
  </si>
  <si>
    <t>经腹腔镜盆腔粘连分离术</t>
  </si>
  <si>
    <t>宫腔镜检查</t>
  </si>
  <si>
    <t>含活检。</t>
  </si>
  <si>
    <t>331306008a</t>
  </si>
  <si>
    <t>经宫腔镜子宫肌瘤切除术</t>
  </si>
  <si>
    <t>331306008b</t>
  </si>
  <si>
    <t>阴式子宫肌瘤切除术</t>
  </si>
  <si>
    <t>单胎顺产接生</t>
  </si>
  <si>
    <t>含产程观察、阴道或肛门检查、胎心监测、脐带处理、会阴裂伤修补及侧切。</t>
  </si>
  <si>
    <t>双胎接生</t>
  </si>
  <si>
    <t>死胎接生</t>
  </si>
  <si>
    <t>包括中期引产接生术；不含死胎尸体分解、尸体处理。</t>
  </si>
  <si>
    <t>各种死胎分解术</t>
  </si>
  <si>
    <t>包括穿颅术、断头术、锁骨切断术、碎胎术、内脏挖出术、头皮牵引术等。</t>
  </si>
  <si>
    <t>不得同时收取死胎接生费。</t>
  </si>
  <si>
    <t>难产接生</t>
  </si>
  <si>
    <t>指臀位助产、臀位牵引、胎头吸引、胎头旋转、产钳助产等；含产程观察、阴道或肛门检查，胎心监测及脐带处理，会阴裂伤修补及侧切。</t>
  </si>
  <si>
    <t>剖宫产术</t>
  </si>
  <si>
    <t>包括古典式、子宫下段及腹膜外剖宫取胎术。</t>
  </si>
  <si>
    <t>二次剖宫产术</t>
  </si>
  <si>
    <t>子宫颈裂伤修补术</t>
  </si>
  <si>
    <t>环枢椎侧块螺钉内固定术</t>
  </si>
  <si>
    <t>包括前入路或后入路。</t>
  </si>
  <si>
    <t>颈椎骨折脱位手术复位植骨融合内固定术</t>
  </si>
  <si>
    <t>331501032a</t>
  </si>
  <si>
    <t>胸腰椎骨折切开复位内固定术（后方入路）</t>
  </si>
  <si>
    <t>331501036a</t>
  </si>
  <si>
    <t>椎管扩大减压术(单节)</t>
  </si>
  <si>
    <t>含全椎板切除。包括椎管狭窄减压术（单节）。</t>
  </si>
  <si>
    <t>331501036b</t>
  </si>
  <si>
    <t>椎管扩大减压术（多节）</t>
  </si>
  <si>
    <t>含全椎板切除。包括椎管狭窄减压术（多节）。</t>
  </si>
  <si>
    <t>331501036c</t>
  </si>
  <si>
    <t>椎管扩大减压术+神经根管减压(单节)</t>
  </si>
  <si>
    <t>含全椎板切除。</t>
  </si>
  <si>
    <t>331501036d</t>
  </si>
  <si>
    <t>椎管扩大减压术+神经根管减压（多节）</t>
  </si>
  <si>
    <t>腰椎间盘突出摘除术</t>
  </si>
  <si>
    <t>含椎板开窗间盘切除，不含极外侧突出摘除。</t>
  </si>
  <si>
    <t>331501042a</t>
  </si>
  <si>
    <t>腰椎滑脱椎弓根螺钉内固定植骨融合术</t>
  </si>
  <si>
    <t>含腰椎滑脱复位。</t>
  </si>
  <si>
    <t>331501042b</t>
  </si>
  <si>
    <t>腰椎滑脱椎弓根螺钉内固定植骨融合术+椎板切除减压间盘摘除术</t>
  </si>
  <si>
    <t>腰椎横突间融合术</t>
  </si>
  <si>
    <t>骨盆骨折切开复位内固定术</t>
  </si>
  <si>
    <t>331501059a</t>
  </si>
  <si>
    <t>经皮椎体成形(一个椎体)</t>
  </si>
  <si>
    <t>套管、穿刺针、骨水泥</t>
  </si>
  <si>
    <t>成形一个椎体时，按子项a计价，成形二个及以上椎体时，按子项b计价；成形一个椎间隙时，按子项c计价，成形二个及以上椎间隙时，按子项d计价。</t>
  </si>
  <si>
    <t>331501059b</t>
  </si>
  <si>
    <t>经皮椎体成形术(二个及以上椎体)</t>
  </si>
  <si>
    <t>神经吻合术</t>
  </si>
  <si>
    <t>指颅神经及周围神经断裂后的原位吻合；含神经探查、松解。</t>
  </si>
  <si>
    <t>不得与神经移植、移位等神经吻合手术同时收取。</t>
  </si>
  <si>
    <t>周围神经嵌压松解术</t>
  </si>
  <si>
    <t>下肢神经探查吻合术</t>
  </si>
  <si>
    <t>包括坐骨神经、股神经、胫神经、腓神经</t>
  </si>
  <si>
    <t>不得与神经吻合、移植、移位等神经修复手术同时收取。</t>
  </si>
  <si>
    <t>骨肿瘤切开活检术</t>
  </si>
  <si>
    <t>包括四肢、脊柱、骨盆肿瘤切开活检术。</t>
  </si>
  <si>
    <t>跟骨肿瘤病灶刮除术</t>
  </si>
  <si>
    <t>内生软骨瘤切除术</t>
  </si>
  <si>
    <t>坐骨结节囊肿摘除术</t>
  </si>
  <si>
    <t>脊椎结核病灶清除+植骨融合术</t>
  </si>
  <si>
    <t>骨髓炎病灶清除术</t>
  </si>
  <si>
    <t>含肌瓣填塞。</t>
  </si>
  <si>
    <t>锁骨骨折切开复位内固定术</t>
  </si>
  <si>
    <t>肱骨近端骨折切开复位内固定术</t>
  </si>
  <si>
    <t>肱骨干骨折切开复位内固定术</t>
  </si>
  <si>
    <t>肱骨骨折切开复位内固定术</t>
  </si>
  <si>
    <t>包括髁上、髁间骨折切开复位内固定术。</t>
  </si>
  <si>
    <t>肱骨内外髁骨折切开复位内固定术</t>
  </si>
  <si>
    <t>含骨骺分离；包括肱骨小头骨折切开复位内固定术。</t>
  </si>
  <si>
    <t>尺骨鹰嘴骨折切开复位内固定术</t>
  </si>
  <si>
    <t>含骨骺分离。</t>
  </si>
  <si>
    <t>桡骨头骨折切开复位内固定术</t>
  </si>
  <si>
    <t>包括桡骨颈部骨折切开复位内固定术。</t>
  </si>
  <si>
    <t>孟氏骨折切开复位内固定术</t>
  </si>
  <si>
    <t>桡尺骨干骨折切开复位内固定术</t>
  </si>
  <si>
    <t>331505011a</t>
  </si>
  <si>
    <t>科雷氏骨折切开复位内固定术</t>
  </si>
  <si>
    <t>髋臼骨折切开复位内固定术</t>
  </si>
  <si>
    <t>股骨颈骨折闭合复位内固定术</t>
  </si>
  <si>
    <t>股骨颈骨折切开复位内固定术</t>
  </si>
  <si>
    <t>股骨转子间骨折内固定术</t>
  </si>
  <si>
    <t>股骨干骨折切开复位内固定术</t>
  </si>
  <si>
    <t>股骨髁间骨折切开复位内固定术</t>
  </si>
  <si>
    <t>髌骨骨折切开复位内固定术</t>
  </si>
  <si>
    <t>胫骨髁间骨折切开复位内固定术</t>
  </si>
  <si>
    <t>胫骨干骨折切开复位内固定术</t>
  </si>
  <si>
    <t>内外踝骨折切开复位内固定术</t>
  </si>
  <si>
    <t>三踝骨折切开复位内固定术</t>
  </si>
  <si>
    <t>跟骨骨折切开复位撬拨术</t>
  </si>
  <si>
    <t>距骨骨折伴脱位切开复位内固定术</t>
  </si>
  <si>
    <t>骨折内固定装置取出术</t>
  </si>
  <si>
    <t>指克氏针、三叶钉、钢板等内固定装置取出。</t>
  </si>
  <si>
    <t>331505038a</t>
  </si>
  <si>
    <t>足部骨骨折切开复位内固定术(单一骨折)</t>
  </si>
  <si>
    <t>包括关节内骨折</t>
  </si>
  <si>
    <t>331505038b</t>
  </si>
  <si>
    <t>足部骨骨折切开复位内固定术(多发骨折)</t>
  </si>
  <si>
    <t>腓骨骨折切开复位内固定术</t>
  </si>
  <si>
    <t>331506001a</t>
  </si>
  <si>
    <t>肩锁关节脱位切开复位内固定术</t>
  </si>
  <si>
    <t>膝关节陈旧性前十字韧带重建术</t>
  </si>
  <si>
    <t>膝关节陈旧性内外侧副韧带重建术</t>
  </si>
  <si>
    <t>膝关节单纯游离体摘除术</t>
  </si>
  <si>
    <t>331506016a</t>
  </si>
  <si>
    <t>大关节滑膜切除术(常规)</t>
  </si>
  <si>
    <t>包括膝、肩、髋关节滑膜切除术。指应用常规手术方法切除。</t>
  </si>
  <si>
    <t>331506019a</t>
  </si>
  <si>
    <t>半月板切除术（常规）</t>
  </si>
  <si>
    <t>指应用常规手术方法切除。</t>
  </si>
  <si>
    <t>331506020a</t>
  </si>
  <si>
    <t>膝关节清理术（常规）</t>
  </si>
  <si>
    <t>331506022a</t>
  </si>
  <si>
    <t>腘窝囊肿切除术（单侧）</t>
  </si>
  <si>
    <t>人工全髋关节置换术</t>
  </si>
  <si>
    <t>人工股骨头置换术</t>
  </si>
  <si>
    <t>人工膝关节表面置换术</t>
  </si>
  <si>
    <t>髂骨取骨术</t>
  </si>
  <si>
    <t>股四头肌成形术</t>
  </si>
  <si>
    <t>髌韧带成形术</t>
  </si>
  <si>
    <t>包括断裂直接缝合术、远方移位、止点移位、断裂重建术、人工髌腱成形术。</t>
  </si>
  <si>
    <t>人工髌腱</t>
  </si>
  <si>
    <t>骨移植术</t>
  </si>
  <si>
    <t>包括自体骨、异体骨、异种骨、人工骨移植术。</t>
  </si>
  <si>
    <t>异体骨、煅烧骨、人造骨</t>
  </si>
  <si>
    <t>下肢关节松解术</t>
  </si>
  <si>
    <t>包括髋、膝、踝、足关节</t>
  </si>
  <si>
    <t>肢体残端修整术</t>
  </si>
  <si>
    <t>包括手指、掌、前臂残端修整术。</t>
  </si>
  <si>
    <t>331513009a</t>
  </si>
  <si>
    <t>截指术</t>
  </si>
  <si>
    <t>331513009b</t>
  </si>
  <si>
    <t>截趾术</t>
  </si>
  <si>
    <t>手部掌指骨骨折切开复位内固定术</t>
  </si>
  <si>
    <t>舟骨骨折切开复位内固定术</t>
  </si>
  <si>
    <t>手部关节脱位切开复位内固定术</t>
  </si>
  <si>
    <t>包括手部腕掌关节、掌指关节、指间关节脱位切开复位内固定术。</t>
  </si>
  <si>
    <t>掌指骨软骨瘤刮除植骨术</t>
  </si>
  <si>
    <t>331519001a</t>
  </si>
  <si>
    <t>并指分离术</t>
  </si>
  <si>
    <t>每个指</t>
  </si>
  <si>
    <t>331519001b</t>
  </si>
  <si>
    <t>并趾分离术</t>
  </si>
  <si>
    <t>每个趾</t>
  </si>
  <si>
    <t>多指切除术</t>
  </si>
  <si>
    <t>腕关节韧带修补术</t>
  </si>
  <si>
    <t>331521001a</t>
  </si>
  <si>
    <t>手外伤腹部埋藏皮瓣术</t>
  </si>
  <si>
    <t>包括患指带蒂术。</t>
  </si>
  <si>
    <t>331521006a</t>
  </si>
  <si>
    <t>手外伤推进皮瓣(V-Y)术</t>
  </si>
  <si>
    <t>331521008b</t>
  </si>
  <si>
    <t>手外伤清创术(复杂)</t>
  </si>
  <si>
    <t>指多手指、手掌背、前臂外伤清创。</t>
  </si>
  <si>
    <t>缩窄性腱鞘炎切开术</t>
  </si>
  <si>
    <t>腱鞘囊肿切除术</t>
  </si>
  <si>
    <t>手部皮肤撕脱伤修复术</t>
  </si>
  <si>
    <t>屈伸指肌腱吻合术</t>
  </si>
  <si>
    <t>每根肌腱</t>
  </si>
  <si>
    <t>前臂神经探查吻合术</t>
  </si>
  <si>
    <t>包括桡神经、正中神经、尺神经探查吻合术。</t>
  </si>
  <si>
    <t>手腕部神经损伤修复术</t>
  </si>
  <si>
    <t>指桡神经浅支、指总神经、指固有神经损伤修复。</t>
  </si>
  <si>
    <t>骨骼肌软组织肿瘤切除术</t>
  </si>
  <si>
    <t>肌性斜颈矫正术</t>
  </si>
  <si>
    <t>上肢筋膜间室综合征切开减压术</t>
  </si>
  <si>
    <t>肱二头肌腱断裂修补术</t>
  </si>
  <si>
    <t>腕管综合症切开减压术</t>
  </si>
  <si>
    <t>下肢筋膜间室综合征切开减压术</t>
  </si>
  <si>
    <t>跟腱断裂修补术</t>
  </si>
  <si>
    <t>331523003a</t>
  </si>
  <si>
    <t>骨骼牵引术（首次牵引）</t>
  </si>
  <si>
    <t>331523004a</t>
  </si>
  <si>
    <t>颅骨牵引术（首次牵引）</t>
  </si>
  <si>
    <t>石膏固定术(特大)</t>
  </si>
  <si>
    <t>指髋人字石膏、石膏床。</t>
  </si>
  <si>
    <t>石膏固定术(大)</t>
  </si>
  <si>
    <t>指下肢管型石膏、胸肩石膏、石膏背心。</t>
  </si>
  <si>
    <t>331601002a</t>
  </si>
  <si>
    <t>乳腺肿物切除术(常规手术)</t>
  </si>
  <si>
    <t>包括窦道、小叶、象限切除术。</t>
  </si>
  <si>
    <t>副乳切除术</t>
  </si>
  <si>
    <t>单纯乳房切除术</t>
  </si>
  <si>
    <t>331601005a</t>
  </si>
  <si>
    <t>乳腺癌根治术</t>
  </si>
  <si>
    <t>海绵状血管瘤切除术(大)</t>
  </si>
  <si>
    <r>
      <t>指面积大于10cm</t>
    </r>
    <r>
      <rPr>
        <vertAlign val="superscript"/>
        <sz val="10"/>
        <color indexed="8"/>
        <rFont val="宋体"/>
        <family val="0"/>
      </rPr>
      <t>2</t>
    </r>
    <r>
      <rPr>
        <sz val="10"/>
        <color indexed="8"/>
        <rFont val="宋体"/>
        <family val="0"/>
      </rPr>
      <t>，达到肢体一周及超过肢体1/4长度；包括各型血管瘤、脂肪血管瘤、淋巴血管瘤、纤维血管瘤、神经纤维血管瘤切除术；包括应用激光等方法切除；不含缺损组织移植修复。</t>
    </r>
  </si>
  <si>
    <t>海绵状血管瘤切除术(中)</t>
  </si>
  <si>
    <r>
      <t>指面积大于3cm</t>
    </r>
    <r>
      <rPr>
        <vertAlign val="superscript"/>
        <sz val="10"/>
        <color indexed="8"/>
        <rFont val="宋体"/>
        <family val="0"/>
      </rPr>
      <t>2</t>
    </r>
    <r>
      <rPr>
        <sz val="10"/>
        <color indexed="8"/>
        <rFont val="宋体"/>
        <family val="0"/>
      </rPr>
      <t>小于10cm</t>
    </r>
    <r>
      <rPr>
        <vertAlign val="superscript"/>
        <sz val="10"/>
        <color indexed="8"/>
        <rFont val="宋体"/>
        <family val="0"/>
      </rPr>
      <t>2</t>
    </r>
    <r>
      <rPr>
        <sz val="10"/>
        <color indexed="8"/>
        <rFont val="宋体"/>
        <family val="0"/>
      </rPr>
      <t>，未达肢体一周及肢体1／4长度；包括各型血管瘤、脂肪血管瘤、淋巴血管瘤、纤维血管瘤、神经纤维血管瘤切除术；包括应用激光等方法切除；不含缺损组织移植修复。</t>
    </r>
  </si>
  <si>
    <t>海绵状血管瘤切除术(小)</t>
  </si>
  <si>
    <r>
      <t>指面积在3cm</t>
    </r>
    <r>
      <rPr>
        <vertAlign val="superscript"/>
        <sz val="10"/>
        <color indexed="8"/>
        <rFont val="宋体"/>
        <family val="0"/>
      </rPr>
      <t>2</t>
    </r>
    <r>
      <rPr>
        <sz val="10"/>
        <color indexed="8"/>
        <rFont val="宋体"/>
        <family val="0"/>
      </rPr>
      <t>以下，位于躯干、四肢体表，侵犯深度未达深筋膜；包括各型血管瘤、脂肪血管瘤、淋巴血管瘤、纤维血管瘤、神经纤维血管瘤切除术；包括应用激光等方法切除；不含缺损组织移植修复。</t>
    </r>
  </si>
  <si>
    <t>头皮撕脱清创修复术</t>
  </si>
  <si>
    <t>不含大网膜切取移植。</t>
  </si>
  <si>
    <t>颈部开放性损伤探查术</t>
  </si>
  <si>
    <t>探查后需进行手术时，只能收取相应项目手术费，不得收取探查费。</t>
  </si>
  <si>
    <t>皮肤恶性肿瘤切除术</t>
  </si>
  <si>
    <t>不含缺损组织移植修复。</t>
  </si>
  <si>
    <t>烧伤扩创术</t>
  </si>
  <si>
    <t>包括头颈、躯干、上下肢烧伤扩创术。</t>
  </si>
  <si>
    <t>切痂术</t>
  </si>
  <si>
    <t>1%体表面积</t>
  </si>
  <si>
    <t>削痂术</t>
  </si>
  <si>
    <t>取皮术</t>
  </si>
  <si>
    <t>指烧伤取皮。</t>
  </si>
  <si>
    <t>烧伤肉芽创面扩创植皮术</t>
  </si>
  <si>
    <t>游离皮片移植术</t>
  </si>
  <si>
    <t>含瘢痕切除、取皮、皮片修整、移植；包括刃厚、中厚、全厚皮片移植术。</t>
  </si>
  <si>
    <t>慢性溃疡修复术</t>
  </si>
  <si>
    <t>指组织瓣修复；包括褥疮、下肢慢性溃疡、足底溃疡等修复术。</t>
  </si>
  <si>
    <t>面部外伤清创整形术</t>
  </si>
  <si>
    <t>331604024a</t>
  </si>
  <si>
    <t>任意皮瓣形成术</t>
  </si>
  <si>
    <t>含任意皮瓣切取、制备、转移、修复、取瓣区创面关闭。指邻位皮瓣修复。含皮瓣去脂。</t>
  </si>
  <si>
    <t>331604024d</t>
  </si>
  <si>
    <t>局部组织瓣修复术</t>
  </si>
  <si>
    <t>含任意皮瓣切取、制备、转移、修复、取瓣区创面关闭。指局部皮肤、肌肉复合组织瓣修复。</t>
  </si>
  <si>
    <t>331604025b</t>
  </si>
  <si>
    <t>岛状皮瓣形成术</t>
  </si>
  <si>
    <t>指带蒂远位皮瓣修复；含带蒂远位皮瓣切取、制备、转移、修复、取瓣区创面关闭。</t>
  </si>
  <si>
    <t>脑深部电极置入术</t>
  </si>
  <si>
    <t>910000025a</t>
  </si>
  <si>
    <t>子宫内膜异位病灶切除术(经腹壁)</t>
  </si>
  <si>
    <t>910000064a</t>
  </si>
  <si>
    <t>痛风结石切开取石术（单部位）</t>
  </si>
  <si>
    <t>指手、足、腕、膝等部位的痛风结石切开取石。</t>
  </si>
  <si>
    <t>股骨髁上骨折切开复位内固定术</t>
  </si>
  <si>
    <t>（六）介入治疗类（18项）</t>
  </si>
  <si>
    <t>介入治疗</t>
  </si>
  <si>
    <t>320500001a</t>
  </si>
  <si>
    <t>冠状动脉造影术</t>
  </si>
  <si>
    <t>320500003a</t>
  </si>
  <si>
    <t>经皮冠状动脉内支架置入术(一支血管)</t>
  </si>
  <si>
    <t>含为放置冠脉内支架而进行的球囊预扩张和支架打开后的支架内球囊高压扩张及术前的靶血管造影。</t>
  </si>
  <si>
    <t>一支血管的支架置入时，按子项a计价，二支及以上血管的支架置入时，按子项b计价。</t>
  </si>
  <si>
    <t>320200004b</t>
  </si>
  <si>
    <t>经皮选择性动脉置管药物治疗术</t>
  </si>
  <si>
    <t>320600001a</t>
  </si>
  <si>
    <t>经股动脉插管全脑动脉造影术</t>
  </si>
  <si>
    <t>含颈动脉、椎动脉。</t>
  </si>
  <si>
    <t>320500003b</t>
  </si>
  <si>
    <t>经皮冠状动脉内支架置入术（二支及以上血管）</t>
  </si>
  <si>
    <t>320400003</t>
  </si>
  <si>
    <t>先心病介入治疗</t>
  </si>
  <si>
    <t>320600004</t>
  </si>
  <si>
    <t>经皮穿刺脑血管腔内支架置入术</t>
  </si>
  <si>
    <t>含球囊成形。</t>
  </si>
  <si>
    <t>320600008</t>
  </si>
  <si>
    <t>颅内动脉瘤栓塞术</t>
  </si>
  <si>
    <t>320200004c</t>
  </si>
  <si>
    <t>经皮选择性动脉置管栓塞术</t>
  </si>
  <si>
    <t>320500002a</t>
  </si>
  <si>
    <t>经皮冠状动脉内成形术（一支血管）</t>
  </si>
  <si>
    <t>含为冠状动脉腔内成形而进行的靶血管造影。</t>
  </si>
  <si>
    <t>成形一支血管时，按子项a计价，成形二支及以上血管时，按子项b计价。</t>
  </si>
  <si>
    <t>320200010</t>
  </si>
  <si>
    <t>经皮动脉支架植入术</t>
  </si>
  <si>
    <t>含球囊扩张；包括胸主动脉、腹主动脉、颈动脉、肾动脉、肢体动脉等。</t>
  </si>
  <si>
    <t>320600009</t>
  </si>
  <si>
    <t>脑及颅内血管畸形栓塞术</t>
  </si>
  <si>
    <t>320100003a</t>
  </si>
  <si>
    <t>经皮静脉内滤网置入术</t>
  </si>
  <si>
    <t>包括经皮动脉内滤网置入术；含同次手术中的滤网取出。</t>
  </si>
  <si>
    <t>320100003b</t>
  </si>
  <si>
    <t>经皮静脉内滤网取出术</t>
  </si>
  <si>
    <t>包括经皮动脉内滤网取出术；含同次手术中的滤网置入。</t>
  </si>
  <si>
    <t>320500009</t>
  </si>
  <si>
    <t>经皮主动脉气囊反搏动术（IABP)</t>
  </si>
  <si>
    <t>含主动脉气囊植入、反搏动治疗、气囊取出；不含心电、压力连续示波监护。</t>
  </si>
  <si>
    <t>320200003</t>
  </si>
  <si>
    <t>经皮超选择性动脉造影术</t>
  </si>
  <si>
    <t>不含脑血管及冠状动脉造影。</t>
  </si>
  <si>
    <t>经皮穿刺脑血管腔内溶栓术</t>
  </si>
  <si>
    <t>320200007</t>
  </si>
  <si>
    <t>经皮动脉栓塞术</t>
  </si>
  <si>
    <t>包括动脉瘤、肿瘤等。</t>
  </si>
  <si>
    <t>（七）中医及民族医诊疗类（14项）</t>
  </si>
  <si>
    <t>中医及民族医诊疗类</t>
  </si>
  <si>
    <t>420000001a</t>
  </si>
  <si>
    <t>长骨骨折手法整复术(非陈旧性骨折)</t>
  </si>
  <si>
    <t>指四肢长骨、锁骨等骨折手法整复。</t>
  </si>
  <si>
    <t>420000005a</t>
  </si>
  <si>
    <t>关节脱位手法整复术(非陈旧性脱位)</t>
  </si>
  <si>
    <t>指除髋、指(趾)间关节外的其它关节的脱位手法整复。</t>
  </si>
  <si>
    <t>普通针刺</t>
  </si>
  <si>
    <t>包括体针、快速针、磁针、金针、姜针、药针等普通针刺。</t>
  </si>
  <si>
    <t>5个穴位</t>
  </si>
  <si>
    <t>灸法</t>
  </si>
  <si>
    <t>包括艾条灸、艾柱灸、艾箱灸、天灸等灸法。</t>
  </si>
  <si>
    <t>拔罐疗法</t>
  </si>
  <si>
    <t>包括火罐、电火罐、闪罐、着罐、电罐、磁疗罐、真空拔罐等疗法。</t>
  </si>
  <si>
    <t>3罐</t>
  </si>
  <si>
    <t>混合痔外剥内扎术</t>
  </si>
  <si>
    <t>腰椎间盘突出推拿</t>
  </si>
  <si>
    <t>包括腰部软组织劳损的推拿治疗。</t>
  </si>
  <si>
    <t>颈椎病推拿治疗</t>
  </si>
  <si>
    <t>肩周炎推拿治疗</t>
  </si>
  <si>
    <t>包括肩周软组织劳损的推拿治疗。</t>
  </si>
  <si>
    <t>内科疾病推拿治疗</t>
  </si>
  <si>
    <t>挑治</t>
  </si>
  <si>
    <t>督灸</t>
  </si>
  <si>
    <t>包括大灸。</t>
  </si>
  <si>
    <t>肛周脓肿一次性根治术</t>
  </si>
  <si>
    <t>人工扩肛治疗</t>
  </si>
  <si>
    <t>包括指力、器械扩肛。</t>
  </si>
  <si>
    <t>（八）精神科治疗类（2项）</t>
  </si>
  <si>
    <t>精神心理卫生</t>
  </si>
  <si>
    <t>311503001</t>
  </si>
  <si>
    <t>抗精神病药物治疗监测</t>
  </si>
  <si>
    <t>311503024a</t>
  </si>
  <si>
    <t>心理治疗（个体）</t>
  </si>
  <si>
    <t>以40分钟为一次。</t>
  </si>
  <si>
    <t>二、下调项目 (共计四类17项）</t>
  </si>
  <si>
    <t>（一）检验类（5项）</t>
  </si>
  <si>
    <t>检验</t>
  </si>
  <si>
    <t>粪便常规</t>
  </si>
  <si>
    <t>指手工操作；含外观、镜检等。</t>
  </si>
  <si>
    <t>H</t>
  </si>
  <si>
    <t>尿液分析</t>
  </si>
  <si>
    <t>指仪器法；含8-11项分析。</t>
  </si>
  <si>
    <t>250404001a</t>
  </si>
  <si>
    <t>癌胚抗原测定（化学发光法）</t>
  </si>
  <si>
    <t>项</t>
  </si>
  <si>
    <t>250404002a</t>
  </si>
  <si>
    <t>甲胎蛋白测定（化学发光法）</t>
  </si>
  <si>
    <t>250404009a</t>
  </si>
  <si>
    <t>神经元特异性烯醇化酶测定（化学发光法）</t>
  </si>
  <si>
    <t>（二）超声检查类（7项）</t>
  </si>
  <si>
    <t>超声检查</t>
  </si>
  <si>
    <t>220301001a</t>
  </si>
  <si>
    <t>彩色多普勒胸部超声检查</t>
  </si>
  <si>
    <t>含肺、胸腔、纵隔。</t>
  </si>
  <si>
    <t>220301001b</t>
  </si>
  <si>
    <t>彩色多普勒腹部超声检查</t>
  </si>
  <si>
    <t>含肝、胆、胰、脾、双肾。</t>
  </si>
  <si>
    <t>220301001c</t>
  </si>
  <si>
    <t>彩色多普勒胃肠道超声检查</t>
  </si>
  <si>
    <t>220301001d</t>
  </si>
  <si>
    <t>彩色多普勒泌尿系超声检查</t>
  </si>
  <si>
    <t>含双肾、输尿管、膀胱、前列腺。</t>
  </si>
  <si>
    <t>220301001e</t>
  </si>
  <si>
    <t>彩色多普勒妇科超声检查</t>
  </si>
  <si>
    <t>含子宫、附件、膀胱及周围组织。</t>
  </si>
  <si>
    <t>220301001f</t>
  </si>
  <si>
    <t>彩色多普勒产科超声检查</t>
  </si>
  <si>
    <t>含胎儿、宫腔。</t>
  </si>
  <si>
    <t>220600004a</t>
  </si>
  <si>
    <t>心脏常规彩色多普勒超声</t>
  </si>
  <si>
    <t>指针对一般人群的常规检查。</t>
  </si>
  <si>
    <t>（三）医学影像类（4项）</t>
  </si>
  <si>
    <t>医学影像</t>
  </si>
  <si>
    <t>210300001b</t>
  </si>
  <si>
    <t>螺旋CT扫描(64排以下)</t>
  </si>
  <si>
    <t>部位</t>
  </si>
  <si>
    <t>DI</t>
  </si>
  <si>
    <t>210300001c</t>
  </si>
  <si>
    <t>螺旋CT扫描(64排及以上)</t>
  </si>
  <si>
    <t>数字减影临床引导</t>
  </si>
  <si>
    <t>指使用数字减影（DSA）设备进行的非血管介入临床操作引导。</t>
  </si>
  <si>
    <t>造影剂、导丝、导管</t>
  </si>
  <si>
    <t>210200001a</t>
  </si>
  <si>
    <t>磁共振平扫(＞1T)</t>
  </si>
  <si>
    <t>（四）挂号费（1项）</t>
  </si>
  <si>
    <t>挂号费</t>
  </si>
  <si>
    <t>110100001a</t>
  </si>
  <si>
    <t>普通挂号费</t>
  </si>
  <si>
    <t>A</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</si>
</sst>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7">
    <font>
      <sz val="11"/>
      <color indexed="8"/>
      <name val="宋体"/>
      <family val="0"/>
    </font>
    <font>
      <sz val="11"/>
      <name val="宋体"/>
      <family val="0"/>
    </font>
    <font>
      <sz val="10"/>
      <color indexed="8"/>
      <name val="宋体"/>
      <family val="0"/>
    </font>
    <font>
      <sz val="10"/>
      <name val="宋体"/>
      <family val="0"/>
    </font>
    <font>
      <sz val="10"/>
      <color indexed="10"/>
      <name val="宋体"/>
      <family val="0"/>
    </font>
    <font>
      <sz val="16"/>
      <color indexed="8"/>
      <name val="方正楷体_GBK"/>
      <family val="4"/>
    </font>
    <font>
      <b/>
      <sz val="24"/>
      <color indexed="8"/>
      <name val="宋体"/>
      <family val="0"/>
    </font>
    <font>
      <b/>
      <sz val="12"/>
      <color indexed="8"/>
      <name val="宋体"/>
      <family val="0"/>
    </font>
    <font>
      <b/>
      <sz val="10"/>
      <color indexed="8"/>
      <name val="宋体"/>
      <family val="0"/>
    </font>
    <font>
      <b/>
      <sz val="12"/>
      <name val="宋体"/>
      <family val="0"/>
    </font>
    <font>
      <b/>
      <sz val="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b/>
      <sz val="11"/>
      <color indexed="8"/>
      <name val="宋体"/>
      <family val="0"/>
    </font>
    <font>
      <b/>
      <sz val="18"/>
      <color indexed="56"/>
      <name val="宋体"/>
      <family val="0"/>
    </font>
    <font>
      <u val="single"/>
      <sz val="11"/>
      <color indexed="12"/>
      <name val="宋体"/>
      <family val="0"/>
    </font>
    <font>
      <b/>
      <sz val="11"/>
      <color indexed="63"/>
      <name val="宋体"/>
      <family val="0"/>
    </font>
    <font>
      <b/>
      <sz val="15"/>
      <color indexed="56"/>
      <name val="宋体"/>
      <family val="0"/>
    </font>
    <font>
      <sz val="11"/>
      <color indexed="52"/>
      <name val="宋体"/>
      <family val="0"/>
    </font>
    <font>
      <sz val="12"/>
      <name val="宋体"/>
      <family val="0"/>
    </font>
    <font>
      <b/>
      <sz val="11"/>
      <color indexed="52"/>
      <name val="宋体"/>
      <family val="0"/>
    </font>
    <font>
      <vertAlign val="superscript"/>
      <sz val="10"/>
      <color indexed="8"/>
      <name val="宋体"/>
      <family val="0"/>
    </font>
    <font>
      <sz val="10"/>
      <color theme="1"/>
      <name val="宋体"/>
      <family val="0"/>
    </font>
    <font>
      <sz val="16"/>
      <color theme="1"/>
      <name val="方正楷体_GBK"/>
      <family val="4"/>
    </font>
    <font>
      <sz val="11"/>
      <color theme="1"/>
      <name val="宋体"/>
      <family val="0"/>
    </font>
    <font>
      <b/>
      <sz val="24"/>
      <color theme="1"/>
      <name val="宋体"/>
      <family val="0"/>
    </font>
    <font>
      <b/>
      <sz val="12"/>
      <color theme="1"/>
      <name val="宋体"/>
      <family val="0"/>
    </font>
    <font>
      <b/>
      <sz val="10"/>
      <color theme="1"/>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top style="thin"/>
      <bottom style="thin"/>
    </border>
    <border>
      <left/>
      <right/>
      <top style="thin"/>
      <bottom style="thin"/>
    </border>
    <border>
      <left style="thin"/>
      <right style="thin"/>
      <top/>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6" fillId="0" borderId="3" applyNumberFormat="0" applyFill="0" applyAlignment="0" applyProtection="0"/>
    <xf numFmtId="0" fontId="20" fillId="0" borderId="3" applyNumberFormat="0" applyFill="0" applyAlignment="0" applyProtection="0"/>
    <xf numFmtId="0" fontId="15" fillId="8" borderId="0" applyNumberFormat="0" applyBorder="0" applyAlignment="0" applyProtection="0"/>
    <xf numFmtId="0" fontId="12" fillId="0" borderId="4" applyNumberFormat="0" applyFill="0" applyAlignment="0" applyProtection="0"/>
    <xf numFmtId="0" fontId="15" fillId="9" borderId="0" applyNumberFormat="0" applyBorder="0" applyAlignment="0" applyProtection="0"/>
    <xf numFmtId="0" fontId="25" fillId="10" borderId="5" applyNumberFormat="0" applyAlignment="0" applyProtection="0"/>
    <xf numFmtId="0" fontId="29" fillId="10" borderId="1" applyNumberFormat="0" applyAlignment="0" applyProtection="0"/>
    <xf numFmtId="0" fontId="19" fillId="11" borderId="6"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27" fillId="0" borderId="7" applyNumberFormat="0" applyFill="0" applyAlignment="0" applyProtection="0"/>
    <xf numFmtId="0" fontId="22" fillId="0" borderId="8" applyNumberFormat="0" applyFill="0" applyAlignment="0" applyProtection="0"/>
    <xf numFmtId="0" fontId="18" fillId="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0" fillId="0" borderId="0">
      <alignment vertical="center"/>
      <protection/>
    </xf>
    <xf numFmtId="0" fontId="15" fillId="23" borderId="0" applyNumberFormat="0" applyBorder="0" applyAlignment="0" applyProtection="0"/>
    <xf numFmtId="0" fontId="28" fillId="0" borderId="0">
      <alignment/>
      <protection/>
    </xf>
    <xf numFmtId="0" fontId="3" fillId="0" borderId="0">
      <alignment vertical="top" wrapText="1"/>
      <protection/>
    </xf>
    <xf numFmtId="0" fontId="3" fillId="0" borderId="0">
      <alignment vertical="top" wrapText="1"/>
      <protection/>
    </xf>
    <xf numFmtId="0" fontId="3" fillId="0" borderId="0">
      <alignment vertical="top" wrapText="1"/>
      <protection/>
    </xf>
    <xf numFmtId="0" fontId="3" fillId="0" borderId="0">
      <alignment vertical="top" wrapText="1"/>
      <protection/>
    </xf>
    <xf numFmtId="0" fontId="28" fillId="0" borderId="0">
      <alignment/>
      <protection/>
    </xf>
    <xf numFmtId="0" fontId="28" fillId="0" borderId="0">
      <alignment/>
      <protection/>
    </xf>
  </cellStyleXfs>
  <cellXfs count="108">
    <xf numFmtId="0" fontId="0" fillId="0" borderId="0" xfId="0" applyAlignment="1">
      <alignment vertical="center"/>
    </xf>
    <xf numFmtId="0" fontId="2" fillId="24" borderId="0" xfId="0" applyFont="1" applyFill="1" applyAlignment="1">
      <alignment/>
    </xf>
    <xf numFmtId="0" fontId="3" fillId="24" borderId="0" xfId="0" applyFont="1" applyFill="1" applyAlignment="1">
      <alignment/>
    </xf>
    <xf numFmtId="0" fontId="31" fillId="24" borderId="0" xfId="0" applyFont="1" applyFill="1" applyAlignment="1">
      <alignment/>
    </xf>
    <xf numFmtId="0" fontId="3" fillId="0" borderId="0" xfId="0" applyFont="1" applyFill="1" applyAlignment="1">
      <alignment/>
    </xf>
    <xf numFmtId="0" fontId="4" fillId="24" borderId="0" xfId="0" applyFont="1" applyFill="1" applyAlignment="1">
      <alignment/>
    </xf>
    <xf numFmtId="0" fontId="0" fillId="24" borderId="0" xfId="0" applyFill="1" applyAlignment="1">
      <alignment/>
    </xf>
    <xf numFmtId="0" fontId="3" fillId="0" borderId="0" xfId="0" applyNumberFormat="1" applyFont="1" applyBorder="1" applyAlignment="1">
      <alignment horizontal="center" vertical="center"/>
    </xf>
    <xf numFmtId="0" fontId="2" fillId="0" borderId="0" xfId="0" applyNumberFormat="1" applyFont="1" applyAlignment="1">
      <alignment horizontal="center" vertical="center"/>
    </xf>
    <xf numFmtId="0" fontId="2" fillId="0" borderId="0" xfId="0" applyFont="1" applyAlignment="1">
      <alignment horizontal="center" vertical="center"/>
    </xf>
    <xf numFmtId="0" fontId="0" fillId="0" borderId="0" xfId="0" applyNumberFormat="1" applyFont="1" applyAlignment="1" applyProtection="1">
      <alignment/>
      <protection/>
    </xf>
    <xf numFmtId="0" fontId="2" fillId="0" borderId="0" xfId="0" applyNumberFormat="1" applyFont="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0" fontId="0" fillId="25" borderId="0" xfId="0" applyFill="1" applyAlignment="1" applyProtection="1">
      <alignment horizontal="center" vertical="center"/>
      <protection locked="0"/>
    </xf>
    <xf numFmtId="0" fontId="2" fillId="25" borderId="0" xfId="0" applyFont="1" applyFill="1" applyAlignment="1" applyProtection="1">
      <alignment horizontal="center" vertical="center" wrapText="1"/>
      <protection locked="0"/>
    </xf>
    <xf numFmtId="0" fontId="2" fillId="0" borderId="0" xfId="0" applyFont="1" applyAlignment="1">
      <alignment horizontal="center" vertical="center" wrapText="1"/>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protection locked="0"/>
    </xf>
    <xf numFmtId="0" fontId="2" fillId="0" borderId="0" xfId="0" applyFont="1" applyAlignment="1">
      <alignment/>
    </xf>
    <xf numFmtId="0" fontId="32" fillId="24" borderId="0" xfId="0" applyNumberFormat="1" applyFont="1" applyFill="1" applyAlignment="1">
      <alignment horizontal="left" vertical="center"/>
    </xf>
    <xf numFmtId="0" fontId="31" fillId="24" borderId="0" xfId="0" applyFont="1" applyFill="1" applyAlignment="1">
      <alignment horizontal="center" vertical="center"/>
    </xf>
    <xf numFmtId="0" fontId="33" fillId="24" borderId="0" xfId="0" applyNumberFormat="1" applyFont="1" applyFill="1" applyAlignment="1" applyProtection="1">
      <alignment/>
      <protection/>
    </xf>
    <xf numFmtId="0" fontId="31" fillId="24" borderId="0" xfId="0" applyNumberFormat="1" applyFont="1" applyFill="1" applyBorder="1" applyAlignment="1" applyProtection="1">
      <alignment horizontal="center" vertical="center"/>
      <protection locked="0"/>
    </xf>
    <xf numFmtId="0" fontId="31" fillId="24" borderId="0" xfId="0" applyFont="1" applyFill="1" applyAlignment="1" applyProtection="1">
      <alignment horizontal="left" vertical="center" wrapText="1"/>
      <protection locked="0"/>
    </xf>
    <xf numFmtId="0" fontId="34" fillId="24" borderId="0" xfId="0" applyNumberFormat="1" applyFont="1" applyFill="1" applyAlignment="1" applyProtection="1">
      <alignment horizontal="center" vertical="center"/>
      <protection locked="0"/>
    </xf>
    <xf numFmtId="0" fontId="35" fillId="24" borderId="9" xfId="0" applyNumberFormat="1" applyFont="1" applyFill="1" applyBorder="1" applyAlignment="1" applyProtection="1">
      <alignment horizontal="center" vertical="center" wrapText="1"/>
      <protection/>
    </xf>
    <xf numFmtId="0" fontId="35" fillId="24" borderId="9" xfId="0" applyFont="1" applyFill="1" applyBorder="1" applyAlignment="1" applyProtection="1">
      <alignment horizontal="center" vertical="center" wrapText="1"/>
      <protection/>
    </xf>
    <xf numFmtId="0" fontId="35" fillId="24" borderId="9" xfId="0" applyNumberFormat="1" applyFont="1" applyFill="1" applyBorder="1" applyAlignment="1" applyProtection="1">
      <alignment horizontal="center" vertical="center" wrapText="1"/>
      <protection locked="0"/>
    </xf>
    <xf numFmtId="0" fontId="35" fillId="24" borderId="9" xfId="0" applyFont="1" applyFill="1" applyBorder="1" applyAlignment="1" applyProtection="1">
      <alignment horizontal="center" vertical="center" wrapText="1"/>
      <protection locked="0"/>
    </xf>
    <xf numFmtId="0" fontId="36" fillId="24" borderId="9" xfId="0" applyNumberFormat="1" applyFont="1" applyFill="1" applyBorder="1" applyAlignment="1" applyProtection="1">
      <alignment horizontal="left" vertical="center" wrapText="1"/>
      <protection/>
    </xf>
    <xf numFmtId="0" fontId="36" fillId="24" borderId="9" xfId="0" applyNumberFormat="1" applyFont="1" applyFill="1" applyBorder="1" applyAlignment="1" applyProtection="1">
      <alignment horizontal="center" vertical="center" wrapText="1"/>
      <protection/>
    </xf>
    <xf numFmtId="0" fontId="36" fillId="24" borderId="9" xfId="0" applyNumberFormat="1" applyFont="1" applyFill="1" applyBorder="1" applyAlignment="1" applyProtection="1">
      <alignment horizontal="center" vertical="center" wrapText="1"/>
      <protection locked="0"/>
    </xf>
    <xf numFmtId="0" fontId="36" fillId="24" borderId="9" xfId="0" applyNumberFormat="1" applyFont="1" applyFill="1" applyBorder="1" applyAlignment="1" applyProtection="1">
      <alignment horizontal="left" vertical="center" wrapText="1"/>
      <protection locked="0"/>
    </xf>
    <xf numFmtId="0" fontId="36" fillId="24" borderId="10" xfId="0" applyNumberFormat="1" applyFont="1" applyFill="1" applyBorder="1" applyAlignment="1" applyProtection="1">
      <alignment horizontal="left" vertical="center" wrapText="1"/>
      <protection/>
    </xf>
    <xf numFmtId="0" fontId="36" fillId="24" borderId="11" xfId="0" applyNumberFormat="1" applyFont="1" applyFill="1" applyBorder="1" applyAlignment="1" applyProtection="1">
      <alignment horizontal="left" vertical="center" wrapText="1"/>
      <protection/>
    </xf>
    <xf numFmtId="0" fontId="31" fillId="24" borderId="9" xfId="0" applyNumberFormat="1" applyFont="1" applyFill="1" applyBorder="1" applyAlignment="1" applyProtection="1">
      <alignment horizontal="center" vertical="center"/>
      <protection/>
    </xf>
    <xf numFmtId="0" fontId="31" fillId="24" borderId="9" xfId="0" applyNumberFormat="1" applyFont="1" applyFill="1" applyBorder="1" applyAlignment="1" applyProtection="1">
      <alignment horizontal="center" vertical="center" wrapText="1"/>
      <protection/>
    </xf>
    <xf numFmtId="176" fontId="31" fillId="24" borderId="9" xfId="0" applyNumberFormat="1" applyFont="1" applyFill="1" applyBorder="1" applyAlignment="1" applyProtection="1">
      <alignment horizontal="center" vertical="center"/>
      <protection/>
    </xf>
    <xf numFmtId="0" fontId="31" fillId="24" borderId="9" xfId="68" applyNumberFormat="1" applyFont="1" applyFill="1" applyBorder="1" applyAlignment="1" applyProtection="1">
      <alignment horizontal="center" vertical="center" wrapText="1"/>
      <protection locked="0"/>
    </xf>
    <xf numFmtId="176" fontId="31" fillId="24" borderId="9" xfId="68" applyNumberFormat="1" applyFont="1" applyFill="1" applyBorder="1" applyAlignment="1" applyProtection="1">
      <alignment horizontal="center" vertical="center" wrapText="1"/>
      <protection locked="0"/>
    </xf>
    <xf numFmtId="0" fontId="31" fillId="24" borderId="9" xfId="65" applyFont="1" applyFill="1" applyBorder="1" applyAlignment="1">
      <alignment horizontal="left" vertical="center" wrapText="1"/>
      <protection/>
    </xf>
    <xf numFmtId="176" fontId="36" fillId="24" borderId="10" xfId="0" applyNumberFormat="1" applyFont="1" applyFill="1" applyBorder="1" applyAlignment="1" applyProtection="1">
      <alignment horizontal="left" vertical="center" wrapText="1"/>
      <protection/>
    </xf>
    <xf numFmtId="176" fontId="36" fillId="24" borderId="11" xfId="0" applyNumberFormat="1" applyFont="1" applyFill="1" applyBorder="1" applyAlignment="1" applyProtection="1">
      <alignment horizontal="left" vertical="center" wrapText="1"/>
      <protection/>
    </xf>
    <xf numFmtId="176" fontId="36" fillId="24" borderId="11" xfId="0" applyNumberFormat="1" applyFont="1" applyFill="1" applyBorder="1" applyAlignment="1" applyProtection="1">
      <alignment horizontal="left" vertical="center" wrapText="1"/>
      <protection locked="0"/>
    </xf>
    <xf numFmtId="0" fontId="31" fillId="24" borderId="9" xfId="0" applyFont="1" applyFill="1" applyBorder="1" applyAlignment="1">
      <alignment horizontal="left" vertical="center" wrapText="1"/>
    </xf>
    <xf numFmtId="176" fontId="31" fillId="24" borderId="12" xfId="68" applyNumberFormat="1" applyFont="1" applyFill="1" applyBorder="1" applyAlignment="1" applyProtection="1">
      <alignment horizontal="center" vertical="center" wrapText="1"/>
      <protection locked="0"/>
    </xf>
    <xf numFmtId="0" fontId="31" fillId="24" borderId="9" xfId="65" applyFont="1" applyFill="1" applyBorder="1" applyAlignment="1">
      <alignment vertical="center" wrapText="1"/>
      <protection/>
    </xf>
    <xf numFmtId="0" fontId="31" fillId="24" borderId="9" xfId="68" applyNumberFormat="1" applyFont="1" applyFill="1" applyBorder="1" applyAlignment="1" applyProtection="1">
      <alignment horizontal="center" vertical="center" wrapText="1"/>
      <protection/>
    </xf>
    <xf numFmtId="176" fontId="36" fillId="24" borderId="9" xfId="0" applyNumberFormat="1" applyFont="1" applyFill="1" applyBorder="1" applyAlignment="1" applyProtection="1">
      <alignment horizontal="left" vertical="center" wrapText="1"/>
      <protection/>
    </xf>
    <xf numFmtId="176" fontId="36" fillId="24" borderId="9" xfId="0" applyNumberFormat="1" applyFont="1" applyFill="1" applyBorder="1" applyAlignment="1" applyProtection="1">
      <alignment horizontal="left" vertical="center" wrapText="1"/>
      <protection locked="0"/>
    </xf>
    <xf numFmtId="0" fontId="31" fillId="24" borderId="9" xfId="0" applyNumberFormat="1" applyFont="1" applyFill="1" applyBorder="1" applyAlignment="1" applyProtection="1">
      <alignment horizontal="center" vertical="center"/>
      <protection locked="0"/>
    </xf>
    <xf numFmtId="176" fontId="31" fillId="24" borderId="9" xfId="0" applyNumberFormat="1" applyFont="1" applyFill="1" applyBorder="1" applyAlignment="1" applyProtection="1">
      <alignment horizontal="center" vertical="center" wrapText="1"/>
      <protection locked="0"/>
    </xf>
    <xf numFmtId="0" fontId="33" fillId="24" borderId="0" xfId="0" applyFont="1" applyFill="1" applyAlignment="1" applyProtection="1">
      <alignment horizontal="center" vertical="center"/>
      <protection locked="0"/>
    </xf>
    <xf numFmtId="0" fontId="31" fillId="24" borderId="0" xfId="0" applyFont="1" applyFill="1" applyAlignment="1" applyProtection="1">
      <alignment horizontal="center" vertical="center" wrapText="1"/>
      <protection locked="0"/>
    </xf>
    <xf numFmtId="0" fontId="31" fillId="24" borderId="0" xfId="0" applyFont="1" applyFill="1" applyAlignment="1">
      <alignment horizontal="center" vertical="center" wrapText="1"/>
    </xf>
    <xf numFmtId="0" fontId="31" fillId="24" borderId="0" xfId="0" applyFont="1" applyFill="1" applyBorder="1" applyAlignment="1" applyProtection="1">
      <alignment horizontal="center" vertical="center" wrapText="1"/>
      <protection locked="0"/>
    </xf>
    <xf numFmtId="0" fontId="36" fillId="24" borderId="0" xfId="0" applyNumberFormat="1" applyFont="1" applyFill="1" applyAlignment="1" applyProtection="1">
      <alignment horizontal="center" vertical="center"/>
      <protection locked="0"/>
    </xf>
    <xf numFmtId="0" fontId="35" fillId="24" borderId="9" xfId="0" applyNumberFormat="1" applyFont="1" applyFill="1" applyBorder="1" applyAlignment="1" applyProtection="1">
      <alignment horizontal="center" vertical="center"/>
      <protection locked="0"/>
    </xf>
    <xf numFmtId="176" fontId="31" fillId="24" borderId="9" xfId="0" applyNumberFormat="1" applyFont="1" applyFill="1" applyBorder="1" applyAlignment="1" applyProtection="1">
      <alignment horizontal="center" vertical="center"/>
      <protection locked="0"/>
    </xf>
    <xf numFmtId="176" fontId="31" fillId="24" borderId="9" xfId="0" applyNumberFormat="1" applyFont="1" applyFill="1" applyBorder="1" applyAlignment="1" applyProtection="1">
      <alignment horizontal="center" vertical="center" wrapText="1"/>
      <protection/>
    </xf>
    <xf numFmtId="176" fontId="31" fillId="24" borderId="10" xfId="0" applyNumberFormat="1" applyFont="1" applyFill="1" applyBorder="1" applyAlignment="1" applyProtection="1">
      <alignment horizontal="center" vertical="center" wrapText="1"/>
      <protection/>
    </xf>
    <xf numFmtId="0" fontId="31" fillId="24" borderId="9" xfId="0" applyFont="1" applyFill="1" applyBorder="1" applyAlignment="1">
      <alignment horizontal="left" vertical="top" wrapText="1"/>
    </xf>
    <xf numFmtId="176" fontId="31" fillId="24" borderId="9" xfId="70" applyNumberFormat="1" applyFont="1" applyFill="1" applyBorder="1" applyAlignment="1" applyProtection="1">
      <alignment horizontal="center" vertical="center" wrapText="1"/>
      <protection/>
    </xf>
    <xf numFmtId="176" fontId="31" fillId="24" borderId="10" xfId="70" applyNumberFormat="1" applyFont="1" applyFill="1" applyBorder="1" applyAlignment="1" applyProtection="1">
      <alignment horizontal="center" vertical="center" wrapText="1"/>
      <protection/>
    </xf>
    <xf numFmtId="176" fontId="31" fillId="24" borderId="9" xfId="22" applyNumberFormat="1" applyFont="1" applyFill="1" applyBorder="1" applyAlignment="1" applyProtection="1">
      <alignment horizontal="center" vertical="center" wrapText="1"/>
      <protection/>
    </xf>
    <xf numFmtId="176" fontId="31" fillId="24" borderId="9" xfId="22" applyNumberFormat="1" applyFont="1" applyFill="1" applyBorder="1" applyAlignment="1" applyProtection="1">
      <alignment horizontal="center" vertical="center"/>
      <protection/>
    </xf>
    <xf numFmtId="0" fontId="31" fillId="24" borderId="0" xfId="0" applyFont="1" applyFill="1" applyBorder="1" applyAlignment="1" applyProtection="1">
      <alignment/>
      <protection locked="0"/>
    </xf>
    <xf numFmtId="0" fontId="31" fillId="24" borderId="9" xfId="0" applyNumberFormat="1" applyFont="1" applyFill="1" applyBorder="1" applyAlignment="1" applyProtection="1">
      <alignment horizontal="center" vertical="center" wrapText="1"/>
      <protection locked="0"/>
    </xf>
    <xf numFmtId="0" fontId="31" fillId="24" borderId="9" xfId="65" applyFont="1" applyFill="1" applyBorder="1" applyAlignment="1">
      <alignment vertical="top" wrapText="1"/>
      <protection/>
    </xf>
    <xf numFmtId="0" fontId="31" fillId="24" borderId="9" xfId="65" applyFont="1" applyFill="1" applyBorder="1" applyAlignment="1">
      <alignment horizontal="center" vertical="center" wrapText="1"/>
      <protection/>
    </xf>
    <xf numFmtId="176" fontId="31" fillId="24" borderId="9" xfId="0" applyNumberFormat="1" applyFont="1" applyFill="1" applyBorder="1" applyAlignment="1">
      <alignment horizontal="center" vertical="center"/>
    </xf>
    <xf numFmtId="0" fontId="31" fillId="24" borderId="9" xfId="69" applyFont="1" applyFill="1" applyBorder="1" applyAlignment="1">
      <alignment vertical="center" wrapText="1"/>
      <protection/>
    </xf>
    <xf numFmtId="0" fontId="31" fillId="24" borderId="9" xfId="67" applyFont="1" applyFill="1" applyBorder="1" applyAlignment="1">
      <alignment vertical="center" wrapText="1"/>
      <protection/>
    </xf>
    <xf numFmtId="0" fontId="31" fillId="0" borderId="9" xfId="0" applyNumberFormat="1" applyFont="1" applyFill="1" applyBorder="1" applyAlignment="1" applyProtection="1">
      <alignment horizontal="center" vertical="center"/>
      <protection/>
    </xf>
    <xf numFmtId="176" fontId="31" fillId="0" borderId="9" xfId="0" applyNumberFormat="1" applyFont="1" applyFill="1" applyBorder="1" applyAlignment="1" applyProtection="1">
      <alignment horizontal="center" vertical="center"/>
      <protection/>
    </xf>
    <xf numFmtId="0" fontId="31" fillId="0" borderId="9" xfId="0" applyNumberFormat="1" applyFont="1" applyFill="1" applyBorder="1" applyAlignment="1" applyProtection="1">
      <alignment horizontal="center" vertical="center"/>
      <protection locked="0"/>
    </xf>
    <xf numFmtId="176" fontId="31" fillId="0" borderId="9" xfId="0" applyNumberFormat="1" applyFont="1" applyFill="1" applyBorder="1" applyAlignment="1" applyProtection="1">
      <alignment horizontal="center" vertical="center" wrapText="1"/>
      <protection locked="0"/>
    </xf>
    <xf numFmtId="176" fontId="31" fillId="0" borderId="9" xfId="0" applyNumberFormat="1" applyFont="1" applyFill="1" applyBorder="1" applyAlignment="1" applyProtection="1">
      <alignment horizontal="center" vertical="center"/>
      <protection locked="0"/>
    </xf>
    <xf numFmtId="0" fontId="31" fillId="0" borderId="9" xfId="65" applyFont="1" applyFill="1" applyBorder="1" applyAlignment="1">
      <alignment vertical="center" wrapText="1"/>
      <protection/>
    </xf>
    <xf numFmtId="176" fontId="31" fillId="0" borderId="9" xfId="22" applyNumberFormat="1" applyFont="1" applyFill="1" applyBorder="1" applyAlignment="1" applyProtection="1">
      <alignment horizontal="center" vertical="center" wrapText="1"/>
      <protection/>
    </xf>
    <xf numFmtId="176" fontId="31" fillId="0" borderId="9" xfId="22" applyNumberFormat="1" applyFont="1" applyFill="1" applyBorder="1" applyAlignment="1" applyProtection="1">
      <alignment horizontal="center" vertical="center"/>
      <protection/>
    </xf>
    <xf numFmtId="176" fontId="31" fillId="0" borderId="10" xfId="0" applyNumberFormat="1" applyFont="1" applyFill="1" applyBorder="1" applyAlignment="1" applyProtection="1">
      <alignment horizontal="center" vertical="center" wrapText="1"/>
      <protection/>
    </xf>
    <xf numFmtId="0" fontId="31" fillId="24" borderId="9" xfId="66" applyFont="1" applyFill="1" applyBorder="1" applyAlignment="1">
      <alignment horizontal="left" vertical="center" wrapText="1"/>
      <protection/>
    </xf>
    <xf numFmtId="0" fontId="31" fillId="24" borderId="12" xfId="0" applyNumberFormat="1" applyFont="1" applyFill="1" applyBorder="1" applyAlignment="1" applyProtection="1">
      <alignment horizontal="center" vertical="center"/>
      <protection locked="0"/>
    </xf>
    <xf numFmtId="0" fontId="31" fillId="24" borderId="0" xfId="0" applyNumberFormat="1" applyFont="1" applyFill="1" applyAlignment="1" applyProtection="1">
      <alignment horizontal="center" vertical="center"/>
      <protection locked="0"/>
    </xf>
    <xf numFmtId="0" fontId="31" fillId="24" borderId="0" xfId="0" applyNumberFormat="1" applyFont="1" applyFill="1" applyAlignment="1">
      <alignment horizontal="center" vertical="center"/>
    </xf>
    <xf numFmtId="176" fontId="31" fillId="24" borderId="9" xfId="62" applyNumberFormat="1" applyFont="1" applyFill="1" applyBorder="1" applyAlignment="1" applyProtection="1">
      <alignment horizontal="center" vertical="center"/>
      <protection/>
    </xf>
    <xf numFmtId="0" fontId="31" fillId="24" borderId="9" xfId="62" applyNumberFormat="1" applyFont="1" applyFill="1" applyBorder="1" applyAlignment="1" applyProtection="1">
      <alignment horizontal="center" vertical="center"/>
      <protection/>
    </xf>
    <xf numFmtId="176" fontId="31" fillId="24" borderId="9" xfId="62" applyNumberFormat="1" applyFont="1" applyFill="1" applyBorder="1" applyAlignment="1" applyProtection="1">
      <alignment horizontal="center" vertical="center" wrapText="1" shrinkToFit="1"/>
      <protection locked="0"/>
    </xf>
    <xf numFmtId="176" fontId="36" fillId="24" borderId="9" xfId="0" applyNumberFormat="1" applyFont="1" applyFill="1" applyBorder="1" applyAlignment="1" applyProtection="1">
      <alignment horizontal="left" vertical="center"/>
      <protection/>
    </xf>
    <xf numFmtId="176" fontId="36" fillId="24" borderId="9" xfId="0" applyNumberFormat="1" applyFont="1" applyFill="1" applyBorder="1" applyAlignment="1" applyProtection="1">
      <alignment horizontal="left" vertical="center"/>
      <protection locked="0"/>
    </xf>
    <xf numFmtId="0" fontId="3" fillId="24" borderId="0" xfId="0" applyFont="1" applyFill="1" applyAlignment="1">
      <alignment horizontal="left"/>
    </xf>
    <xf numFmtId="0" fontId="2" fillId="0" borderId="0" xfId="0" applyNumberFormat="1" applyFont="1" applyAlignment="1" applyProtection="1">
      <alignment horizontal="center" vertical="center"/>
      <protection locked="0"/>
    </xf>
    <xf numFmtId="0" fontId="3" fillId="0" borderId="0" xfId="0" applyNumberFormat="1" applyFont="1" applyBorder="1" applyAlignment="1" applyProtection="1">
      <alignment horizontal="center" vertical="center"/>
      <protection locked="0"/>
    </xf>
    <xf numFmtId="0" fontId="9" fillId="25" borderId="0" xfId="0" applyNumberFormat="1" applyFont="1" applyFill="1" applyAlignment="1" applyProtection="1">
      <alignment horizontal="center" vertical="center"/>
      <protection/>
    </xf>
    <xf numFmtId="0" fontId="2" fillId="25" borderId="0" xfId="0" applyFont="1" applyFill="1" applyAlignment="1" applyProtection="1">
      <alignment/>
      <protection locked="0"/>
    </xf>
    <xf numFmtId="0" fontId="2" fillId="25" borderId="0" xfId="0" applyFont="1" applyFill="1" applyAlignment="1" applyProtection="1">
      <alignment wrapText="1"/>
      <protection locked="0"/>
    </xf>
    <xf numFmtId="0" fontId="0" fillId="25" borderId="0" xfId="0" applyFill="1" applyAlignment="1" applyProtection="1">
      <alignment/>
      <protection/>
    </xf>
    <xf numFmtId="0" fontId="2" fillId="25" borderId="0" xfId="0" applyFont="1" applyFill="1" applyAlignment="1" applyProtection="1">
      <alignment wrapText="1"/>
      <protection/>
    </xf>
    <xf numFmtId="176" fontId="0" fillId="0" borderId="0" xfId="0" applyNumberFormat="1" applyAlignment="1" applyProtection="1">
      <alignment/>
      <protection locked="0"/>
    </xf>
    <xf numFmtId="176" fontId="2" fillId="0" borderId="0" xfId="0" applyNumberFormat="1" applyFont="1" applyAlignment="1" applyProtection="1">
      <alignment wrapText="1"/>
      <protection locked="0"/>
    </xf>
    <xf numFmtId="0" fontId="2" fillId="25" borderId="0" xfId="0" applyNumberFormat="1" applyFont="1" applyFill="1" applyBorder="1" applyAlignment="1" applyProtection="1">
      <alignment horizontal="center" vertical="center"/>
      <protection locked="0"/>
    </xf>
    <xf numFmtId="0" fontId="10" fillId="25" borderId="0" xfId="0" applyNumberFormat="1" applyFont="1" applyFill="1" applyBorder="1" applyAlignment="1" applyProtection="1">
      <alignment horizontal="center" vertical="center" wrapText="1"/>
      <protection locked="0"/>
    </xf>
    <xf numFmtId="0" fontId="3" fillId="0" borderId="0" xfId="68" applyNumberFormat="1" applyFont="1" applyFill="1" applyBorder="1" applyAlignment="1" applyProtection="1">
      <alignment horizontal="center" vertical="center" wrapText="1"/>
      <protection locked="0"/>
    </xf>
    <xf numFmtId="0" fontId="2" fillId="0" borderId="0" xfId="62"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0" xfId="0" applyNumberFormat="1" applyFont="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 10 2" xfId="62"/>
    <cellStyle name="60% - 强调文字颜色 6" xfId="63"/>
    <cellStyle name="常规 5" xfId="64"/>
    <cellStyle name="常规_Sheet1" xfId="65"/>
    <cellStyle name="常规_Sheet1_1" xfId="66"/>
    <cellStyle name="常规_Sheet1_Sheet3" xfId="67"/>
    <cellStyle name="常规_Sheet1_对接表" xfId="68"/>
    <cellStyle name="常规_Sheet3" xfId="69"/>
    <cellStyle name="常规_Sheet4"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J624"/>
  <sheetViews>
    <sheetView tabSelected="1" workbookViewId="0" topLeftCell="A1">
      <pane xSplit="2" ySplit="8" topLeftCell="C9" activePane="bottomRight" state="frozen"/>
      <selection pane="bottomRight" activeCell="A261" sqref="A261:IV261"/>
    </sheetView>
  </sheetViews>
  <sheetFormatPr defaultColWidth="9.00390625" defaultRowHeight="13.5"/>
  <cols>
    <col min="1" max="1" width="7.125" style="7" customWidth="1"/>
    <col min="2" max="2" width="7.875" style="8" customWidth="1"/>
    <col min="3" max="3" width="18.125" style="9" customWidth="1"/>
    <col min="4" max="4" width="18.00390625" style="10" customWidth="1"/>
    <col min="5" max="5" width="7.00390625" style="11" customWidth="1"/>
    <col min="6" max="6" width="29.50390625" style="12" customWidth="1"/>
    <col min="7" max="7" width="32.625" style="12" customWidth="1"/>
    <col min="8" max="8" width="6.375" style="12" customWidth="1"/>
    <col min="9" max="9" width="14.625" style="13" customWidth="1"/>
    <col min="10" max="10" width="24.00390625" style="14" customWidth="1"/>
    <col min="11" max="11" width="10.50390625" style="9" customWidth="1"/>
    <col min="12" max="12" width="11.75390625" style="15" customWidth="1"/>
    <col min="13" max="13" width="10.875" style="15" customWidth="1"/>
    <col min="14" max="14" width="11.25390625" style="15" customWidth="1"/>
    <col min="15" max="15" width="11.75390625" style="16" hidden="1" customWidth="1"/>
    <col min="16" max="16" width="14.00390625" style="16" hidden="1" customWidth="1"/>
    <col min="17" max="17" width="15.00390625" style="17" customWidth="1"/>
    <col min="18" max="16384" width="9.00390625" style="18" customWidth="1"/>
  </cols>
  <sheetData>
    <row r="1" spans="1:17" s="1" customFormat="1" ht="25.5" customHeight="1">
      <c r="A1" s="19" t="s">
        <v>0</v>
      </c>
      <c r="B1" s="19"/>
      <c r="C1" s="20"/>
      <c r="D1" s="21"/>
      <c r="E1" s="22"/>
      <c r="F1" s="23"/>
      <c r="G1" s="23"/>
      <c r="H1" s="23"/>
      <c r="I1" s="52"/>
      <c r="J1" s="53"/>
      <c r="K1" s="20"/>
      <c r="L1" s="54"/>
      <c r="M1" s="54"/>
      <c r="N1" s="54"/>
      <c r="O1" s="55"/>
      <c r="P1" s="55"/>
      <c r="Q1" s="66"/>
    </row>
    <row r="2" spans="1:17" s="2" customFormat="1" ht="39.75" customHeight="1">
      <c r="A2" s="24" t="s">
        <v>1</v>
      </c>
      <c r="B2" s="24"/>
      <c r="C2" s="24"/>
      <c r="D2" s="24"/>
      <c r="E2" s="24"/>
      <c r="F2" s="24"/>
      <c r="G2" s="24"/>
      <c r="H2" s="24"/>
      <c r="I2" s="24"/>
      <c r="J2" s="24"/>
      <c r="K2" s="24"/>
      <c r="L2" s="24"/>
      <c r="M2" s="24"/>
      <c r="N2" s="24"/>
      <c r="O2" s="24"/>
      <c r="P2" s="24"/>
      <c r="Q2" s="24"/>
    </row>
    <row r="3" spans="1:17" s="2" customFormat="1" ht="24.75" customHeight="1">
      <c r="A3" s="24"/>
      <c r="B3" s="24"/>
      <c r="C3" s="24"/>
      <c r="D3" s="24"/>
      <c r="E3" s="24"/>
      <c r="F3" s="24"/>
      <c r="G3" s="24"/>
      <c r="H3" s="24"/>
      <c r="I3" s="24"/>
      <c r="J3" s="24"/>
      <c r="K3" s="24"/>
      <c r="L3" s="24"/>
      <c r="M3" s="24"/>
      <c r="N3" s="56" t="s">
        <v>2</v>
      </c>
      <c r="O3" s="56"/>
      <c r="P3" s="56"/>
      <c r="Q3" s="56"/>
    </row>
    <row r="4" spans="1:17" s="2" customFormat="1" ht="12">
      <c r="A4" s="25" t="s">
        <v>3</v>
      </c>
      <c r="B4" s="25" t="s">
        <v>4</v>
      </c>
      <c r="C4" s="26" t="s">
        <v>5</v>
      </c>
      <c r="D4" s="25" t="s">
        <v>6</v>
      </c>
      <c r="E4" s="27" t="s">
        <v>7</v>
      </c>
      <c r="F4" s="28" t="s">
        <v>8</v>
      </c>
      <c r="G4" s="28" t="s">
        <v>9</v>
      </c>
      <c r="H4" s="28" t="s">
        <v>10</v>
      </c>
      <c r="I4" s="28" t="s">
        <v>11</v>
      </c>
      <c r="J4" s="28" t="s">
        <v>12</v>
      </c>
      <c r="K4" s="57" t="s">
        <v>13</v>
      </c>
      <c r="L4" s="57"/>
      <c r="M4" s="27" t="s">
        <v>14</v>
      </c>
      <c r="N4" s="27"/>
      <c r="O4" s="27" t="s">
        <v>15</v>
      </c>
      <c r="P4" s="27"/>
      <c r="Q4" s="57" t="s">
        <v>16</v>
      </c>
    </row>
    <row r="5" spans="1:17" s="2" customFormat="1" ht="12.75" customHeight="1">
      <c r="A5" s="25"/>
      <c r="B5" s="25"/>
      <c r="C5" s="26"/>
      <c r="D5" s="25"/>
      <c r="E5" s="27"/>
      <c r="F5" s="28"/>
      <c r="G5" s="28"/>
      <c r="H5" s="28"/>
      <c r="I5" s="28"/>
      <c r="J5" s="28"/>
      <c r="K5" s="57"/>
      <c r="L5" s="57"/>
      <c r="M5" s="27"/>
      <c r="N5" s="27"/>
      <c r="O5" s="27"/>
      <c r="P5" s="27"/>
      <c r="Q5" s="57"/>
    </row>
    <row r="6" spans="1:17" s="2" customFormat="1" ht="33" customHeight="1">
      <c r="A6" s="25"/>
      <c r="B6" s="25"/>
      <c r="C6" s="26"/>
      <c r="D6" s="25"/>
      <c r="E6" s="27"/>
      <c r="F6" s="28"/>
      <c r="G6" s="28"/>
      <c r="H6" s="28"/>
      <c r="I6" s="28"/>
      <c r="J6" s="28"/>
      <c r="K6" s="26" t="s">
        <v>17</v>
      </c>
      <c r="L6" s="26" t="s">
        <v>18</v>
      </c>
      <c r="M6" s="26" t="s">
        <v>17</v>
      </c>
      <c r="N6" s="26" t="s">
        <v>18</v>
      </c>
      <c r="O6" s="26" t="s">
        <v>17</v>
      </c>
      <c r="P6" s="26" t="s">
        <v>18</v>
      </c>
      <c r="Q6" s="57"/>
    </row>
    <row r="7" spans="1:17" s="2" customFormat="1" ht="24" customHeight="1">
      <c r="A7" s="29" t="s">
        <v>19</v>
      </c>
      <c r="B7" s="29"/>
      <c r="C7" s="30"/>
      <c r="D7" s="31"/>
      <c r="E7" s="31"/>
      <c r="F7" s="32"/>
      <c r="G7" s="32"/>
      <c r="H7" s="32"/>
      <c r="I7" s="32"/>
      <c r="J7" s="32"/>
      <c r="K7" s="30"/>
      <c r="L7" s="30"/>
      <c r="M7" s="30"/>
      <c r="N7" s="30"/>
      <c r="O7" s="31"/>
      <c r="P7" s="31"/>
      <c r="Q7" s="32"/>
    </row>
    <row r="8" spans="1:17" s="2" customFormat="1" ht="24" customHeight="1">
      <c r="A8" s="33" t="s">
        <v>20</v>
      </c>
      <c r="B8" s="34"/>
      <c r="C8" s="34"/>
      <c r="D8" s="34"/>
      <c r="E8" s="34"/>
      <c r="F8" s="34"/>
      <c r="G8" s="34"/>
      <c r="H8" s="34"/>
      <c r="I8" s="34"/>
      <c r="J8" s="34"/>
      <c r="K8" s="34"/>
      <c r="L8" s="34"/>
      <c r="M8" s="34"/>
      <c r="N8" s="34"/>
      <c r="O8" s="34"/>
      <c r="P8" s="34"/>
      <c r="Q8" s="34"/>
    </row>
    <row r="9" spans="1:17" s="2" customFormat="1" ht="24" customHeight="1">
      <c r="A9" s="35">
        <v>1</v>
      </c>
      <c r="B9" s="36">
        <v>1</v>
      </c>
      <c r="C9" s="37" t="s">
        <v>21</v>
      </c>
      <c r="D9" s="38">
        <v>110200001</v>
      </c>
      <c r="E9" s="38"/>
      <c r="F9" s="39" t="s">
        <v>22</v>
      </c>
      <c r="G9" s="39"/>
      <c r="H9" s="39"/>
      <c r="I9" s="58" t="s">
        <v>23</v>
      </c>
      <c r="J9" s="51"/>
      <c r="K9" s="37">
        <v>3</v>
      </c>
      <c r="L9" s="59">
        <v>5</v>
      </c>
      <c r="M9" s="60">
        <v>2</v>
      </c>
      <c r="N9" s="60">
        <v>3</v>
      </c>
      <c r="O9" s="60"/>
      <c r="P9" s="60"/>
      <c r="Q9" s="58" t="s">
        <v>24</v>
      </c>
    </row>
    <row r="10" spans="1:17" s="2" customFormat="1" ht="24" customHeight="1">
      <c r="A10" s="35">
        <v>2</v>
      </c>
      <c r="B10" s="36">
        <v>2</v>
      </c>
      <c r="C10" s="37" t="s">
        <v>21</v>
      </c>
      <c r="D10" s="38" t="s">
        <v>25</v>
      </c>
      <c r="E10" s="38"/>
      <c r="F10" s="39" t="s">
        <v>26</v>
      </c>
      <c r="G10" s="39"/>
      <c r="H10" s="39"/>
      <c r="I10" s="58" t="s">
        <v>23</v>
      </c>
      <c r="J10" s="51"/>
      <c r="K10" s="37">
        <v>7</v>
      </c>
      <c r="L10" s="59">
        <v>15</v>
      </c>
      <c r="M10" s="60">
        <v>6</v>
      </c>
      <c r="N10" s="60">
        <v>10</v>
      </c>
      <c r="O10" s="60"/>
      <c r="P10" s="60"/>
      <c r="Q10" s="58" t="s">
        <v>24</v>
      </c>
    </row>
    <row r="11" spans="1:17" s="2" customFormat="1" ht="24" customHeight="1">
      <c r="A11" s="35">
        <v>3</v>
      </c>
      <c r="B11" s="36">
        <v>3</v>
      </c>
      <c r="C11" s="37" t="s">
        <v>21</v>
      </c>
      <c r="D11" s="38" t="s">
        <v>27</v>
      </c>
      <c r="E11" s="38"/>
      <c r="F11" s="39" t="s">
        <v>28</v>
      </c>
      <c r="G11" s="39"/>
      <c r="H11" s="39"/>
      <c r="I11" s="58" t="s">
        <v>23</v>
      </c>
      <c r="J11" s="51"/>
      <c r="K11" s="37">
        <v>5</v>
      </c>
      <c r="L11" s="59">
        <v>10</v>
      </c>
      <c r="M11" s="60">
        <v>4</v>
      </c>
      <c r="N11" s="60">
        <v>6</v>
      </c>
      <c r="O11" s="60"/>
      <c r="P11" s="60"/>
      <c r="Q11" s="58" t="s">
        <v>24</v>
      </c>
    </row>
    <row r="12" spans="1:17" s="2" customFormat="1" ht="24" customHeight="1">
      <c r="A12" s="35">
        <v>4</v>
      </c>
      <c r="B12" s="36">
        <v>4</v>
      </c>
      <c r="C12" s="37" t="s">
        <v>21</v>
      </c>
      <c r="D12" s="38">
        <v>110200003</v>
      </c>
      <c r="E12" s="38"/>
      <c r="F12" s="39" t="s">
        <v>29</v>
      </c>
      <c r="G12" s="40" t="s">
        <v>30</v>
      </c>
      <c r="H12" s="39"/>
      <c r="I12" s="58" t="s">
        <v>23</v>
      </c>
      <c r="J12" s="51"/>
      <c r="K12" s="37">
        <v>5</v>
      </c>
      <c r="L12" s="59">
        <v>10</v>
      </c>
      <c r="M12" s="60">
        <v>4</v>
      </c>
      <c r="N12" s="60">
        <v>6</v>
      </c>
      <c r="O12" s="60"/>
      <c r="P12" s="60"/>
      <c r="Q12" s="58" t="s">
        <v>24</v>
      </c>
    </row>
    <row r="13" spans="1:17" s="2" customFormat="1" ht="24" customHeight="1">
      <c r="A13" s="35">
        <v>5</v>
      </c>
      <c r="B13" s="36">
        <v>5</v>
      </c>
      <c r="C13" s="37" t="s">
        <v>21</v>
      </c>
      <c r="D13" s="38">
        <v>110200005</v>
      </c>
      <c r="E13" s="38"/>
      <c r="F13" s="39" t="s">
        <v>31</v>
      </c>
      <c r="G13" s="40" t="s">
        <v>32</v>
      </c>
      <c r="H13" s="39"/>
      <c r="I13" s="58" t="s">
        <v>33</v>
      </c>
      <c r="J13" s="40" t="s">
        <v>34</v>
      </c>
      <c r="K13" s="37">
        <v>10</v>
      </c>
      <c r="L13" s="59">
        <v>30</v>
      </c>
      <c r="M13" s="60">
        <v>8</v>
      </c>
      <c r="N13" s="60">
        <v>20</v>
      </c>
      <c r="O13" s="60"/>
      <c r="P13" s="60"/>
      <c r="Q13" s="58" t="s">
        <v>24</v>
      </c>
    </row>
    <row r="14" spans="1:17" s="2" customFormat="1" ht="24" customHeight="1">
      <c r="A14" s="41" t="s">
        <v>35</v>
      </c>
      <c r="B14" s="42"/>
      <c r="C14" s="42"/>
      <c r="D14" s="43"/>
      <c r="E14" s="43"/>
      <c r="F14" s="43"/>
      <c r="G14" s="43"/>
      <c r="H14" s="43"/>
      <c r="I14" s="43"/>
      <c r="J14" s="43"/>
      <c r="K14" s="42"/>
      <c r="L14" s="42"/>
      <c r="M14" s="42"/>
      <c r="N14" s="42"/>
      <c r="O14" s="43"/>
      <c r="P14" s="43"/>
      <c r="Q14" s="43"/>
    </row>
    <row r="15" spans="1:17" s="2" customFormat="1" ht="24" customHeight="1">
      <c r="A15" s="35">
        <v>6</v>
      </c>
      <c r="B15" s="35">
        <v>1</v>
      </c>
      <c r="C15" s="37" t="s">
        <v>36</v>
      </c>
      <c r="D15" s="38" t="s">
        <v>37</v>
      </c>
      <c r="E15" s="38"/>
      <c r="F15" s="39" t="s">
        <v>38</v>
      </c>
      <c r="G15" s="44" t="s">
        <v>39</v>
      </c>
      <c r="H15" s="45"/>
      <c r="I15" s="45" t="s">
        <v>40</v>
      </c>
      <c r="J15" s="61" t="s">
        <v>41</v>
      </c>
      <c r="K15" s="37">
        <v>20</v>
      </c>
      <c r="L15" s="62">
        <v>50</v>
      </c>
      <c r="M15" s="63">
        <v>16</v>
      </c>
      <c r="N15" s="63">
        <v>40</v>
      </c>
      <c r="O15" s="60"/>
      <c r="P15" s="60"/>
      <c r="Q15" s="58" t="s">
        <v>24</v>
      </c>
    </row>
    <row r="16" spans="1:17" s="2" customFormat="1" ht="24" customHeight="1">
      <c r="A16" s="35">
        <v>7</v>
      </c>
      <c r="B16" s="35">
        <v>2</v>
      </c>
      <c r="C16" s="37" t="s">
        <v>36</v>
      </c>
      <c r="D16" s="38" t="s">
        <v>42</v>
      </c>
      <c r="E16" s="38"/>
      <c r="F16" s="39" t="s">
        <v>43</v>
      </c>
      <c r="G16" s="44" t="s">
        <v>44</v>
      </c>
      <c r="H16" s="39"/>
      <c r="I16" s="39" t="s">
        <v>40</v>
      </c>
      <c r="J16" s="61" t="s">
        <v>41</v>
      </c>
      <c r="K16" s="37">
        <v>10</v>
      </c>
      <c r="L16" s="62">
        <v>30</v>
      </c>
      <c r="M16" s="63">
        <v>8</v>
      </c>
      <c r="N16" s="63">
        <v>24</v>
      </c>
      <c r="O16" s="60"/>
      <c r="P16" s="60"/>
      <c r="Q16" s="58" t="s">
        <v>24</v>
      </c>
    </row>
    <row r="17" spans="1:17" s="2" customFormat="1" ht="24" customHeight="1">
      <c r="A17" s="35">
        <v>8</v>
      </c>
      <c r="B17" s="35">
        <v>3</v>
      </c>
      <c r="C17" s="37" t="s">
        <v>36</v>
      </c>
      <c r="D17" s="38">
        <v>270800008</v>
      </c>
      <c r="E17" s="38"/>
      <c r="F17" s="39" t="s">
        <v>45</v>
      </c>
      <c r="G17" s="46" t="s">
        <v>46</v>
      </c>
      <c r="H17" s="39"/>
      <c r="I17" s="39" t="s">
        <v>47</v>
      </c>
      <c r="J17" s="46" t="s">
        <v>48</v>
      </c>
      <c r="K17" s="37">
        <v>50</v>
      </c>
      <c r="L17" s="62">
        <v>100</v>
      </c>
      <c r="M17" s="63">
        <v>50</v>
      </c>
      <c r="N17" s="63">
        <v>100</v>
      </c>
      <c r="O17" s="60"/>
      <c r="P17" s="60"/>
      <c r="Q17" s="51" t="s">
        <v>49</v>
      </c>
    </row>
    <row r="18" spans="1:17" s="2" customFormat="1" ht="24" customHeight="1">
      <c r="A18" s="41" t="s">
        <v>50</v>
      </c>
      <c r="B18" s="42"/>
      <c r="C18" s="42"/>
      <c r="D18" s="43"/>
      <c r="E18" s="43"/>
      <c r="F18" s="43"/>
      <c r="G18" s="43"/>
      <c r="H18" s="43"/>
      <c r="I18" s="43"/>
      <c r="J18" s="43"/>
      <c r="K18" s="42"/>
      <c r="L18" s="42"/>
      <c r="M18" s="42"/>
      <c r="N18" s="42"/>
      <c r="O18" s="43"/>
      <c r="P18" s="43"/>
      <c r="Q18" s="43"/>
    </row>
    <row r="19" spans="1:17" s="2" customFormat="1" ht="24" customHeight="1">
      <c r="A19" s="35">
        <v>9</v>
      </c>
      <c r="B19" s="36">
        <v>1</v>
      </c>
      <c r="C19" s="37" t="s">
        <v>51</v>
      </c>
      <c r="D19" s="47">
        <v>120100009</v>
      </c>
      <c r="E19" s="38"/>
      <c r="F19" s="39" t="s">
        <v>52</v>
      </c>
      <c r="G19" s="39"/>
      <c r="H19" s="39"/>
      <c r="I19" s="39" t="s">
        <v>33</v>
      </c>
      <c r="J19" s="39"/>
      <c r="K19" s="37">
        <v>30</v>
      </c>
      <c r="L19" s="59">
        <v>40</v>
      </c>
      <c r="M19" s="60">
        <v>30</v>
      </c>
      <c r="N19" s="60">
        <v>40</v>
      </c>
      <c r="O19" s="60"/>
      <c r="P19" s="60"/>
      <c r="Q19" s="58" t="s">
        <v>53</v>
      </c>
    </row>
    <row r="20" spans="1:17" s="2" customFormat="1" ht="24" customHeight="1">
      <c r="A20" s="35">
        <v>10</v>
      </c>
      <c r="B20" s="36">
        <v>2</v>
      </c>
      <c r="C20" s="37" t="s">
        <v>51</v>
      </c>
      <c r="D20" s="47" t="s">
        <v>54</v>
      </c>
      <c r="E20" s="38"/>
      <c r="F20" s="39" t="s">
        <v>55</v>
      </c>
      <c r="G20" s="40" t="s">
        <v>56</v>
      </c>
      <c r="H20" s="39"/>
      <c r="I20" s="39" t="s">
        <v>33</v>
      </c>
      <c r="J20" s="39"/>
      <c r="K20" s="37">
        <v>35</v>
      </c>
      <c r="L20" s="59">
        <v>50</v>
      </c>
      <c r="M20" s="60">
        <v>35</v>
      </c>
      <c r="N20" s="60">
        <v>50</v>
      </c>
      <c r="O20" s="60"/>
      <c r="P20" s="60"/>
      <c r="Q20" s="58" t="s">
        <v>53</v>
      </c>
    </row>
    <row r="21" spans="1:17" s="2" customFormat="1" ht="24" customHeight="1">
      <c r="A21" s="35">
        <v>11</v>
      </c>
      <c r="B21" s="36">
        <v>3</v>
      </c>
      <c r="C21" s="37" t="s">
        <v>51</v>
      </c>
      <c r="D21" s="47" t="s">
        <v>57</v>
      </c>
      <c r="E21" s="38"/>
      <c r="F21" s="39" t="s">
        <v>58</v>
      </c>
      <c r="G21" s="40" t="s">
        <v>56</v>
      </c>
      <c r="H21" s="40" t="s">
        <v>59</v>
      </c>
      <c r="I21" s="39" t="s">
        <v>33</v>
      </c>
      <c r="J21" s="39"/>
      <c r="K21" s="37">
        <v>35</v>
      </c>
      <c r="L21" s="59">
        <v>50</v>
      </c>
      <c r="M21" s="60">
        <v>35</v>
      </c>
      <c r="N21" s="60">
        <v>50</v>
      </c>
      <c r="O21" s="60"/>
      <c r="P21" s="60"/>
      <c r="Q21" s="58" t="s">
        <v>53</v>
      </c>
    </row>
    <row r="22" spans="1:17" s="2" customFormat="1" ht="24" customHeight="1">
      <c r="A22" s="48" t="s">
        <v>60</v>
      </c>
      <c r="B22" s="48"/>
      <c r="C22" s="48"/>
      <c r="D22" s="49"/>
      <c r="E22" s="49"/>
      <c r="F22" s="49"/>
      <c r="G22" s="49"/>
      <c r="H22" s="49"/>
      <c r="I22" s="49"/>
      <c r="J22" s="49"/>
      <c r="K22" s="48"/>
      <c r="L22" s="48"/>
      <c r="M22" s="48"/>
      <c r="N22" s="48"/>
      <c r="O22" s="49"/>
      <c r="P22" s="49"/>
      <c r="Q22" s="49"/>
    </row>
    <row r="23" spans="1:17" s="2" customFormat="1" ht="24" customHeight="1">
      <c r="A23" s="35">
        <v>12</v>
      </c>
      <c r="B23" s="36">
        <v>1</v>
      </c>
      <c r="C23" s="37" t="s">
        <v>61</v>
      </c>
      <c r="D23" s="47" t="s">
        <v>62</v>
      </c>
      <c r="E23" s="38"/>
      <c r="F23" s="39" t="s">
        <v>63</v>
      </c>
      <c r="G23" s="40" t="s">
        <v>64</v>
      </c>
      <c r="H23" s="39"/>
      <c r="I23" s="39" t="s">
        <v>23</v>
      </c>
      <c r="J23" s="39"/>
      <c r="K23" s="37">
        <v>2</v>
      </c>
      <c r="L23" s="59">
        <v>4</v>
      </c>
      <c r="M23" s="60">
        <v>2</v>
      </c>
      <c r="N23" s="60">
        <v>3</v>
      </c>
      <c r="O23" s="60"/>
      <c r="P23" s="60"/>
      <c r="Q23" s="58" t="s">
        <v>65</v>
      </c>
    </row>
    <row r="24" spans="1:17" s="2" customFormat="1" ht="24" customHeight="1">
      <c r="A24" s="35">
        <v>13</v>
      </c>
      <c r="B24" s="36">
        <v>2</v>
      </c>
      <c r="C24" s="37" t="s">
        <v>61</v>
      </c>
      <c r="D24" s="47" t="s">
        <v>66</v>
      </c>
      <c r="E24" s="38"/>
      <c r="F24" s="39" t="s">
        <v>67</v>
      </c>
      <c r="G24" s="39"/>
      <c r="H24" s="39"/>
      <c r="I24" s="39" t="s">
        <v>23</v>
      </c>
      <c r="J24" s="39"/>
      <c r="K24" s="37">
        <v>4</v>
      </c>
      <c r="L24" s="59">
        <v>6</v>
      </c>
      <c r="M24" s="60">
        <v>4</v>
      </c>
      <c r="N24" s="60">
        <v>6</v>
      </c>
      <c r="O24" s="60"/>
      <c r="P24" s="60"/>
      <c r="Q24" s="58" t="s">
        <v>65</v>
      </c>
    </row>
    <row r="25" spans="1:17" s="2" customFormat="1" ht="24" customHeight="1">
      <c r="A25" s="35">
        <v>14</v>
      </c>
      <c r="B25" s="36">
        <v>3</v>
      </c>
      <c r="C25" s="37" t="s">
        <v>61</v>
      </c>
      <c r="D25" s="47" t="s">
        <v>68</v>
      </c>
      <c r="E25" s="38"/>
      <c r="F25" s="39" t="s">
        <v>69</v>
      </c>
      <c r="G25" s="39"/>
      <c r="H25" s="39"/>
      <c r="I25" s="39" t="s">
        <v>23</v>
      </c>
      <c r="J25" s="39"/>
      <c r="K25" s="37">
        <v>3</v>
      </c>
      <c r="L25" s="59">
        <v>6</v>
      </c>
      <c r="M25" s="60">
        <v>3</v>
      </c>
      <c r="N25" s="60">
        <v>5</v>
      </c>
      <c r="O25" s="60"/>
      <c r="P25" s="60"/>
      <c r="Q25" s="58" t="s">
        <v>65</v>
      </c>
    </row>
    <row r="26" spans="1:17" s="2" customFormat="1" ht="24" customHeight="1">
      <c r="A26" s="35">
        <v>15</v>
      </c>
      <c r="B26" s="36">
        <v>4</v>
      </c>
      <c r="C26" s="37" t="s">
        <v>61</v>
      </c>
      <c r="D26" s="47" t="s">
        <v>70</v>
      </c>
      <c r="E26" s="38"/>
      <c r="F26" s="39" t="s">
        <v>71</v>
      </c>
      <c r="G26" s="39"/>
      <c r="H26" s="39"/>
      <c r="I26" s="39" t="s">
        <v>23</v>
      </c>
      <c r="J26" s="39"/>
      <c r="K26" s="37">
        <v>2</v>
      </c>
      <c r="L26" s="59">
        <v>4</v>
      </c>
      <c r="M26" s="60">
        <v>2</v>
      </c>
      <c r="N26" s="60">
        <v>3</v>
      </c>
      <c r="O26" s="60"/>
      <c r="P26" s="60"/>
      <c r="Q26" s="58" t="s">
        <v>65</v>
      </c>
    </row>
    <row r="27" spans="1:17" s="2" customFormat="1" ht="96.75" customHeight="1">
      <c r="A27" s="35">
        <v>16</v>
      </c>
      <c r="B27" s="36">
        <v>5</v>
      </c>
      <c r="C27" s="37" t="s">
        <v>61</v>
      </c>
      <c r="D27" s="47" t="s">
        <v>72</v>
      </c>
      <c r="E27" s="38"/>
      <c r="F27" s="39" t="s">
        <v>73</v>
      </c>
      <c r="G27" s="40" t="s">
        <v>74</v>
      </c>
      <c r="H27" s="39"/>
      <c r="I27" s="39" t="s">
        <v>23</v>
      </c>
      <c r="J27" s="40" t="s">
        <v>75</v>
      </c>
      <c r="K27" s="37">
        <v>5</v>
      </c>
      <c r="L27" s="59">
        <v>8</v>
      </c>
      <c r="M27" s="60">
        <v>5</v>
      </c>
      <c r="N27" s="60">
        <v>8</v>
      </c>
      <c r="O27" s="60"/>
      <c r="P27" s="60"/>
      <c r="Q27" s="58" t="s">
        <v>65</v>
      </c>
    </row>
    <row r="28" spans="1:17" s="2" customFormat="1" ht="72.75" customHeight="1">
      <c r="A28" s="35">
        <v>17</v>
      </c>
      <c r="B28" s="36">
        <v>6</v>
      </c>
      <c r="C28" s="37" t="s">
        <v>61</v>
      </c>
      <c r="D28" s="47" t="s">
        <v>76</v>
      </c>
      <c r="E28" s="38"/>
      <c r="F28" s="39" t="s">
        <v>77</v>
      </c>
      <c r="G28" s="40" t="s">
        <v>78</v>
      </c>
      <c r="H28" s="39"/>
      <c r="I28" s="39" t="s">
        <v>23</v>
      </c>
      <c r="J28" s="40" t="s">
        <v>75</v>
      </c>
      <c r="K28" s="37">
        <v>10</v>
      </c>
      <c r="L28" s="59">
        <v>15</v>
      </c>
      <c r="M28" s="60">
        <v>10</v>
      </c>
      <c r="N28" s="60">
        <v>15</v>
      </c>
      <c r="O28" s="60"/>
      <c r="P28" s="60"/>
      <c r="Q28" s="58" t="s">
        <v>65</v>
      </c>
    </row>
    <row r="29" spans="1:17" s="2" customFormat="1" ht="24" customHeight="1">
      <c r="A29" s="35">
        <v>18</v>
      </c>
      <c r="B29" s="36">
        <v>7</v>
      </c>
      <c r="C29" s="37" t="s">
        <v>61</v>
      </c>
      <c r="D29" s="47" t="s">
        <v>79</v>
      </c>
      <c r="E29" s="38"/>
      <c r="F29" s="39" t="s">
        <v>80</v>
      </c>
      <c r="G29" s="39"/>
      <c r="H29" s="39"/>
      <c r="I29" s="39" t="s">
        <v>23</v>
      </c>
      <c r="J29" s="39"/>
      <c r="K29" s="37">
        <v>5</v>
      </c>
      <c r="L29" s="59">
        <v>10</v>
      </c>
      <c r="M29" s="60">
        <v>3</v>
      </c>
      <c r="N29" s="60">
        <v>5</v>
      </c>
      <c r="O29" s="60"/>
      <c r="P29" s="60"/>
      <c r="Q29" s="58" t="s">
        <v>65</v>
      </c>
    </row>
    <row r="30" spans="1:17" s="2" customFormat="1" ht="73.5" customHeight="1">
      <c r="A30" s="35">
        <v>19</v>
      </c>
      <c r="B30" s="36">
        <v>8</v>
      </c>
      <c r="C30" s="37" t="s">
        <v>61</v>
      </c>
      <c r="D30" s="47" t="s">
        <v>81</v>
      </c>
      <c r="E30" s="38"/>
      <c r="F30" s="39" t="s">
        <v>82</v>
      </c>
      <c r="G30" s="39"/>
      <c r="H30" s="39"/>
      <c r="I30" s="39" t="s">
        <v>23</v>
      </c>
      <c r="J30" s="40" t="s">
        <v>83</v>
      </c>
      <c r="K30" s="37">
        <v>10</v>
      </c>
      <c r="L30" s="59">
        <v>15</v>
      </c>
      <c r="M30" s="60">
        <v>10</v>
      </c>
      <c r="N30" s="60">
        <v>15</v>
      </c>
      <c r="O30" s="60"/>
      <c r="P30" s="60"/>
      <c r="Q30" s="58" t="s">
        <v>65</v>
      </c>
    </row>
    <row r="31" spans="1:17" s="2" customFormat="1" ht="36.75" customHeight="1">
      <c r="A31" s="48" t="s">
        <v>84</v>
      </c>
      <c r="B31" s="48"/>
      <c r="C31" s="48"/>
      <c r="D31" s="49"/>
      <c r="E31" s="49"/>
      <c r="F31" s="49"/>
      <c r="G31" s="49"/>
      <c r="H31" s="49"/>
      <c r="I31" s="49"/>
      <c r="J31" s="49"/>
      <c r="K31" s="48"/>
      <c r="L31" s="48"/>
      <c r="M31" s="48"/>
      <c r="N31" s="48"/>
      <c r="O31" s="49"/>
      <c r="P31" s="49"/>
      <c r="Q31" s="49"/>
    </row>
    <row r="32" spans="1:17" s="2" customFormat="1" ht="24" customHeight="1">
      <c r="A32" s="35">
        <v>20</v>
      </c>
      <c r="B32" s="35">
        <v>1</v>
      </c>
      <c r="C32" s="37" t="s">
        <v>85</v>
      </c>
      <c r="D32" s="35" t="s">
        <v>86</v>
      </c>
      <c r="E32" s="50">
        <v>2</v>
      </c>
      <c r="F32" s="51" t="s">
        <v>87</v>
      </c>
      <c r="G32" s="46" t="s">
        <v>88</v>
      </c>
      <c r="H32" s="51"/>
      <c r="I32" s="58" t="s">
        <v>23</v>
      </c>
      <c r="J32" s="51"/>
      <c r="K32" s="37">
        <v>200</v>
      </c>
      <c r="L32" s="64">
        <f>(K32*0.4+K32)</f>
        <v>280</v>
      </c>
      <c r="M32" s="37">
        <v>160</v>
      </c>
      <c r="N32" s="65">
        <v>224</v>
      </c>
      <c r="O32" s="60"/>
      <c r="P32" s="60"/>
      <c r="Q32" s="58" t="s">
        <v>89</v>
      </c>
    </row>
    <row r="33" spans="1:17" s="2" customFormat="1" ht="24" customHeight="1">
      <c r="A33" s="35">
        <v>21</v>
      </c>
      <c r="B33" s="35">
        <v>2</v>
      </c>
      <c r="C33" s="37" t="s">
        <v>85</v>
      </c>
      <c r="D33" s="35" t="s">
        <v>90</v>
      </c>
      <c r="E33" s="50">
        <v>2</v>
      </c>
      <c r="F33" s="51" t="s">
        <v>91</v>
      </c>
      <c r="G33" s="46" t="s">
        <v>88</v>
      </c>
      <c r="H33" s="51"/>
      <c r="I33" s="58" t="s">
        <v>23</v>
      </c>
      <c r="J33" s="51"/>
      <c r="K33" s="37">
        <v>300</v>
      </c>
      <c r="L33" s="64">
        <f>K33*0.4+K33</f>
        <v>420</v>
      </c>
      <c r="M33" s="37">
        <v>240</v>
      </c>
      <c r="N33" s="65">
        <v>336</v>
      </c>
      <c r="O33" s="60"/>
      <c r="P33" s="60"/>
      <c r="Q33" s="58" t="s">
        <v>89</v>
      </c>
    </row>
    <row r="34" spans="1:17" s="2" customFormat="1" ht="24" customHeight="1">
      <c r="A34" s="35">
        <v>22</v>
      </c>
      <c r="B34" s="35">
        <v>3</v>
      </c>
      <c r="C34" s="37" t="s">
        <v>85</v>
      </c>
      <c r="D34" s="35">
        <v>330201009</v>
      </c>
      <c r="E34" s="50">
        <v>4</v>
      </c>
      <c r="F34" s="51" t="s">
        <v>92</v>
      </c>
      <c r="G34" s="51"/>
      <c r="H34" s="46" t="s">
        <v>93</v>
      </c>
      <c r="I34" s="58" t="s">
        <v>23</v>
      </c>
      <c r="J34" s="51"/>
      <c r="K34" s="37">
        <v>1200</v>
      </c>
      <c r="L34" s="64">
        <v>1700</v>
      </c>
      <c r="M34" s="37">
        <v>960</v>
      </c>
      <c r="N34" s="65">
        <v>1360</v>
      </c>
      <c r="O34" s="60"/>
      <c r="P34" s="60"/>
      <c r="Q34" s="58" t="s">
        <v>89</v>
      </c>
    </row>
    <row r="35" spans="1:17" s="2" customFormat="1" ht="24" customHeight="1">
      <c r="A35" s="35">
        <v>23</v>
      </c>
      <c r="B35" s="35">
        <v>4</v>
      </c>
      <c r="C35" s="37" t="s">
        <v>85</v>
      </c>
      <c r="D35" s="35" t="s">
        <v>94</v>
      </c>
      <c r="E35" s="50">
        <v>4</v>
      </c>
      <c r="F35" s="51" t="s">
        <v>95</v>
      </c>
      <c r="G35" s="51"/>
      <c r="H35" s="51"/>
      <c r="I35" s="58" t="s">
        <v>23</v>
      </c>
      <c r="J35" s="51"/>
      <c r="K35" s="37">
        <v>1300</v>
      </c>
      <c r="L35" s="64">
        <f>K35+K35*0.6</f>
        <v>2080</v>
      </c>
      <c r="M35" s="37">
        <v>1040</v>
      </c>
      <c r="N35" s="65">
        <v>1664</v>
      </c>
      <c r="O35" s="60"/>
      <c r="P35" s="60"/>
      <c r="Q35" s="58" t="s">
        <v>89</v>
      </c>
    </row>
    <row r="36" spans="1:17" s="2" customFormat="1" ht="24" customHeight="1">
      <c r="A36" s="35">
        <v>24</v>
      </c>
      <c r="B36" s="35">
        <v>5</v>
      </c>
      <c r="C36" s="37" t="s">
        <v>85</v>
      </c>
      <c r="D36" s="35">
        <v>330201014</v>
      </c>
      <c r="E36" s="50">
        <v>4</v>
      </c>
      <c r="F36" s="51" t="s">
        <v>96</v>
      </c>
      <c r="G36" s="46" t="s">
        <v>97</v>
      </c>
      <c r="H36" s="51"/>
      <c r="I36" s="58" t="s">
        <v>23</v>
      </c>
      <c r="J36" s="51"/>
      <c r="K36" s="37">
        <v>2200</v>
      </c>
      <c r="L36" s="64">
        <v>3200</v>
      </c>
      <c r="M36" s="37">
        <v>1760</v>
      </c>
      <c r="N36" s="65">
        <v>2560</v>
      </c>
      <c r="O36" s="60"/>
      <c r="P36" s="60"/>
      <c r="Q36" s="58" t="s">
        <v>89</v>
      </c>
    </row>
    <row r="37" spans="1:17" s="2" customFormat="1" ht="30" customHeight="1">
      <c r="A37" s="35">
        <v>25</v>
      </c>
      <c r="B37" s="35">
        <v>6</v>
      </c>
      <c r="C37" s="37" t="s">
        <v>85</v>
      </c>
      <c r="D37" s="35">
        <v>330201015</v>
      </c>
      <c r="E37" s="50">
        <v>4</v>
      </c>
      <c r="F37" s="51" t="s">
        <v>98</v>
      </c>
      <c r="G37" s="46" t="s">
        <v>99</v>
      </c>
      <c r="H37" s="51"/>
      <c r="I37" s="58" t="s">
        <v>23</v>
      </c>
      <c r="J37" s="51"/>
      <c r="K37" s="37">
        <v>1400</v>
      </c>
      <c r="L37" s="64">
        <v>2000</v>
      </c>
      <c r="M37" s="37">
        <v>1120</v>
      </c>
      <c r="N37" s="65">
        <v>1600</v>
      </c>
      <c r="O37" s="60"/>
      <c r="P37" s="60"/>
      <c r="Q37" s="58" t="s">
        <v>89</v>
      </c>
    </row>
    <row r="38" spans="1:17" s="2" customFormat="1" ht="21" customHeight="1">
      <c r="A38" s="35">
        <v>26</v>
      </c>
      <c r="B38" s="35">
        <v>7</v>
      </c>
      <c r="C38" s="37" t="s">
        <v>85</v>
      </c>
      <c r="D38" s="35">
        <v>330201020</v>
      </c>
      <c r="E38" s="50">
        <v>3</v>
      </c>
      <c r="F38" s="51" t="s">
        <v>100</v>
      </c>
      <c r="G38" s="51"/>
      <c r="H38" s="51"/>
      <c r="I38" s="58" t="s">
        <v>23</v>
      </c>
      <c r="J38" s="51"/>
      <c r="K38" s="37">
        <v>800</v>
      </c>
      <c r="L38" s="64">
        <f>K38+K38*0.5</f>
        <v>1200</v>
      </c>
      <c r="M38" s="37">
        <v>640</v>
      </c>
      <c r="N38" s="65">
        <v>960</v>
      </c>
      <c r="O38" s="60"/>
      <c r="P38" s="60"/>
      <c r="Q38" s="58" t="s">
        <v>89</v>
      </c>
    </row>
    <row r="39" spans="1:17" s="2" customFormat="1" ht="50.25" customHeight="1">
      <c r="A39" s="35">
        <v>27</v>
      </c>
      <c r="B39" s="35">
        <v>8</v>
      </c>
      <c r="C39" s="37" t="s">
        <v>85</v>
      </c>
      <c r="D39" s="35">
        <v>330201022</v>
      </c>
      <c r="E39" s="50">
        <v>4</v>
      </c>
      <c r="F39" s="51" t="s">
        <v>101</v>
      </c>
      <c r="G39" s="46" t="s">
        <v>102</v>
      </c>
      <c r="H39" s="51"/>
      <c r="I39" s="58" t="s">
        <v>23</v>
      </c>
      <c r="J39" s="51"/>
      <c r="K39" s="37">
        <v>1800</v>
      </c>
      <c r="L39" s="64">
        <v>2600</v>
      </c>
      <c r="M39" s="37">
        <v>1440</v>
      </c>
      <c r="N39" s="65">
        <v>2080</v>
      </c>
      <c r="O39" s="60"/>
      <c r="P39" s="60"/>
      <c r="Q39" s="58" t="s">
        <v>89</v>
      </c>
    </row>
    <row r="40" spans="1:17" s="2" customFormat="1" ht="34.5" customHeight="1">
      <c r="A40" s="35">
        <v>28</v>
      </c>
      <c r="B40" s="35">
        <v>9</v>
      </c>
      <c r="C40" s="37" t="s">
        <v>85</v>
      </c>
      <c r="D40" s="35">
        <v>330201027</v>
      </c>
      <c r="E40" s="50">
        <v>4</v>
      </c>
      <c r="F40" s="51" t="s">
        <v>103</v>
      </c>
      <c r="G40" s="46" t="s">
        <v>104</v>
      </c>
      <c r="H40" s="51"/>
      <c r="I40" s="58" t="s">
        <v>23</v>
      </c>
      <c r="J40" s="51"/>
      <c r="K40" s="37">
        <v>2700</v>
      </c>
      <c r="L40" s="64">
        <v>4050</v>
      </c>
      <c r="M40" s="37">
        <v>2160</v>
      </c>
      <c r="N40" s="65">
        <v>3240</v>
      </c>
      <c r="O40" s="60"/>
      <c r="P40" s="60"/>
      <c r="Q40" s="58" t="s">
        <v>89</v>
      </c>
    </row>
    <row r="41" spans="1:17" s="2" customFormat="1" ht="24" customHeight="1">
      <c r="A41" s="35">
        <v>29</v>
      </c>
      <c r="B41" s="35">
        <v>10</v>
      </c>
      <c r="C41" s="37" t="s">
        <v>85</v>
      </c>
      <c r="D41" s="35">
        <v>330201039</v>
      </c>
      <c r="E41" s="50">
        <v>4</v>
      </c>
      <c r="F41" s="51" t="s">
        <v>105</v>
      </c>
      <c r="G41" s="46" t="s">
        <v>106</v>
      </c>
      <c r="H41" s="46" t="s">
        <v>107</v>
      </c>
      <c r="I41" s="58" t="s">
        <v>23</v>
      </c>
      <c r="J41" s="51"/>
      <c r="K41" s="37">
        <v>2500</v>
      </c>
      <c r="L41" s="64">
        <v>3750</v>
      </c>
      <c r="M41" s="37">
        <v>2000</v>
      </c>
      <c r="N41" s="65">
        <v>3000</v>
      </c>
      <c r="O41" s="60"/>
      <c r="P41" s="60"/>
      <c r="Q41" s="58" t="s">
        <v>89</v>
      </c>
    </row>
    <row r="42" spans="1:17" s="2" customFormat="1" ht="24" customHeight="1">
      <c r="A42" s="35">
        <v>30</v>
      </c>
      <c r="B42" s="35">
        <v>11</v>
      </c>
      <c r="C42" s="37" t="s">
        <v>85</v>
      </c>
      <c r="D42" s="35">
        <v>330202007</v>
      </c>
      <c r="E42" s="50">
        <v>4</v>
      </c>
      <c r="F42" s="51" t="s">
        <v>108</v>
      </c>
      <c r="G42" s="46" t="s">
        <v>109</v>
      </c>
      <c r="H42" s="51"/>
      <c r="I42" s="58" t="s">
        <v>23</v>
      </c>
      <c r="J42" s="51"/>
      <c r="K42" s="37">
        <v>2100</v>
      </c>
      <c r="L42" s="64">
        <f>K42+K42*0.6</f>
        <v>3360</v>
      </c>
      <c r="M42" s="37">
        <v>1680</v>
      </c>
      <c r="N42" s="65">
        <v>2688</v>
      </c>
      <c r="O42" s="60"/>
      <c r="P42" s="60"/>
      <c r="Q42" s="58" t="s">
        <v>89</v>
      </c>
    </row>
    <row r="43" spans="1:17" s="2" customFormat="1" ht="51.75" customHeight="1">
      <c r="A43" s="35">
        <v>31</v>
      </c>
      <c r="B43" s="35">
        <v>12</v>
      </c>
      <c r="C43" s="37" t="s">
        <v>85</v>
      </c>
      <c r="D43" s="35" t="s">
        <v>110</v>
      </c>
      <c r="E43" s="50">
        <v>4</v>
      </c>
      <c r="F43" s="51" t="s">
        <v>111</v>
      </c>
      <c r="G43" s="46" t="s">
        <v>112</v>
      </c>
      <c r="H43" s="46" t="s">
        <v>113</v>
      </c>
      <c r="I43" s="58" t="s">
        <v>23</v>
      </c>
      <c r="J43" s="46" t="s">
        <v>114</v>
      </c>
      <c r="K43" s="37">
        <v>2700</v>
      </c>
      <c r="L43" s="64">
        <v>4050</v>
      </c>
      <c r="M43" s="37">
        <v>2160</v>
      </c>
      <c r="N43" s="65">
        <v>3240</v>
      </c>
      <c r="O43" s="60"/>
      <c r="P43" s="60"/>
      <c r="Q43" s="58" t="s">
        <v>89</v>
      </c>
    </row>
    <row r="44" spans="1:17" s="2" customFormat="1" ht="24" customHeight="1">
      <c r="A44" s="35">
        <v>32</v>
      </c>
      <c r="B44" s="35">
        <v>13</v>
      </c>
      <c r="C44" s="37" t="s">
        <v>85</v>
      </c>
      <c r="D44" s="35">
        <v>330204009</v>
      </c>
      <c r="E44" s="50">
        <v>4</v>
      </c>
      <c r="F44" s="51" t="s">
        <v>115</v>
      </c>
      <c r="G44" s="46" t="s">
        <v>116</v>
      </c>
      <c r="H44" s="51"/>
      <c r="I44" s="58" t="s">
        <v>23</v>
      </c>
      <c r="J44" s="51"/>
      <c r="K44" s="37">
        <v>2100</v>
      </c>
      <c r="L44" s="64">
        <f>K44+K44*0.6</f>
        <v>3360</v>
      </c>
      <c r="M44" s="37">
        <v>1680</v>
      </c>
      <c r="N44" s="65">
        <v>2688</v>
      </c>
      <c r="O44" s="60"/>
      <c r="P44" s="60"/>
      <c r="Q44" s="58" t="s">
        <v>89</v>
      </c>
    </row>
    <row r="45" spans="1:17" s="2" customFormat="1" ht="24" customHeight="1">
      <c r="A45" s="35">
        <v>33</v>
      </c>
      <c r="B45" s="35">
        <v>14</v>
      </c>
      <c r="C45" s="37" t="s">
        <v>85</v>
      </c>
      <c r="D45" s="35" t="s">
        <v>117</v>
      </c>
      <c r="E45" s="50">
        <v>3</v>
      </c>
      <c r="F45" s="51" t="s">
        <v>118</v>
      </c>
      <c r="G45" s="51"/>
      <c r="H45" s="51"/>
      <c r="I45" s="58" t="s">
        <v>119</v>
      </c>
      <c r="J45" s="51"/>
      <c r="K45" s="37">
        <v>1000</v>
      </c>
      <c r="L45" s="64">
        <v>1400</v>
      </c>
      <c r="M45" s="37">
        <v>800</v>
      </c>
      <c r="N45" s="65">
        <v>1120</v>
      </c>
      <c r="O45" s="60"/>
      <c r="P45" s="60"/>
      <c r="Q45" s="58" t="s">
        <v>89</v>
      </c>
    </row>
    <row r="46" spans="1:17" s="2" customFormat="1" ht="24" customHeight="1">
      <c r="A46" s="35">
        <v>34</v>
      </c>
      <c r="B46" s="35">
        <v>15</v>
      </c>
      <c r="C46" s="37" t="s">
        <v>85</v>
      </c>
      <c r="D46" s="35" t="s">
        <v>120</v>
      </c>
      <c r="E46" s="50">
        <v>3</v>
      </c>
      <c r="F46" s="51" t="s">
        <v>121</v>
      </c>
      <c r="G46" s="46" t="s">
        <v>122</v>
      </c>
      <c r="H46" s="51"/>
      <c r="I46" s="58" t="s">
        <v>119</v>
      </c>
      <c r="J46" s="51"/>
      <c r="K46" s="37">
        <v>1000</v>
      </c>
      <c r="L46" s="64">
        <f>K46+K46*0.5</f>
        <v>1500</v>
      </c>
      <c r="M46" s="37">
        <v>800</v>
      </c>
      <c r="N46" s="65">
        <v>1200</v>
      </c>
      <c r="O46" s="60"/>
      <c r="P46" s="60"/>
      <c r="Q46" s="58" t="s">
        <v>89</v>
      </c>
    </row>
    <row r="47" spans="1:17" s="2" customFormat="1" ht="24" customHeight="1">
      <c r="A47" s="35">
        <v>35</v>
      </c>
      <c r="B47" s="35">
        <v>16</v>
      </c>
      <c r="C47" s="37" t="s">
        <v>85</v>
      </c>
      <c r="D47" s="35" t="s">
        <v>123</v>
      </c>
      <c r="E47" s="50">
        <v>3</v>
      </c>
      <c r="F47" s="51" t="s">
        <v>124</v>
      </c>
      <c r="G47" s="46" t="s">
        <v>122</v>
      </c>
      <c r="H47" s="51"/>
      <c r="I47" s="58" t="s">
        <v>119</v>
      </c>
      <c r="J47" s="51"/>
      <c r="K47" s="37">
        <v>1000</v>
      </c>
      <c r="L47" s="64">
        <f>K47+K47*0.5</f>
        <v>1500</v>
      </c>
      <c r="M47" s="37">
        <v>800</v>
      </c>
      <c r="N47" s="65">
        <v>1200</v>
      </c>
      <c r="O47" s="60"/>
      <c r="P47" s="60"/>
      <c r="Q47" s="58" t="s">
        <v>89</v>
      </c>
    </row>
    <row r="48" spans="1:17" s="2" customFormat="1" ht="24" customHeight="1">
      <c r="A48" s="35">
        <v>36</v>
      </c>
      <c r="B48" s="35">
        <v>17</v>
      </c>
      <c r="C48" s="37" t="s">
        <v>85</v>
      </c>
      <c r="D48" s="35">
        <v>330300009</v>
      </c>
      <c r="E48" s="50">
        <v>4</v>
      </c>
      <c r="F48" s="51" t="s">
        <v>125</v>
      </c>
      <c r="G48" s="51"/>
      <c r="H48" s="51"/>
      <c r="I48" s="58" t="s">
        <v>119</v>
      </c>
      <c r="J48" s="51"/>
      <c r="K48" s="37">
        <v>1100</v>
      </c>
      <c r="L48" s="64">
        <v>1600</v>
      </c>
      <c r="M48" s="37">
        <v>880</v>
      </c>
      <c r="N48" s="65">
        <v>1280</v>
      </c>
      <c r="O48" s="60"/>
      <c r="P48" s="60"/>
      <c r="Q48" s="58" t="s">
        <v>89</v>
      </c>
    </row>
    <row r="49" spans="1:17" s="2" customFormat="1" ht="24" customHeight="1">
      <c r="A49" s="35">
        <v>37</v>
      </c>
      <c r="B49" s="35">
        <v>18</v>
      </c>
      <c r="C49" s="37" t="s">
        <v>85</v>
      </c>
      <c r="D49" s="35">
        <v>330300010</v>
      </c>
      <c r="E49" s="50">
        <v>4</v>
      </c>
      <c r="F49" s="51" t="s">
        <v>126</v>
      </c>
      <c r="G49" s="51"/>
      <c r="H49" s="51"/>
      <c r="I49" s="58" t="s">
        <v>23</v>
      </c>
      <c r="J49" s="51"/>
      <c r="K49" s="37">
        <v>1100</v>
      </c>
      <c r="L49" s="64">
        <v>1500</v>
      </c>
      <c r="M49" s="37">
        <v>880</v>
      </c>
      <c r="N49" s="65">
        <v>1200</v>
      </c>
      <c r="O49" s="60"/>
      <c r="P49" s="60"/>
      <c r="Q49" s="58" t="s">
        <v>89</v>
      </c>
    </row>
    <row r="50" spans="1:17" s="2" customFormat="1" ht="24" customHeight="1">
      <c r="A50" s="35">
        <v>38</v>
      </c>
      <c r="B50" s="35">
        <v>19</v>
      </c>
      <c r="C50" s="37" t="s">
        <v>85</v>
      </c>
      <c r="D50" s="35">
        <v>330300011</v>
      </c>
      <c r="E50" s="50">
        <v>4</v>
      </c>
      <c r="F50" s="51" t="s">
        <v>127</v>
      </c>
      <c r="G50" s="51"/>
      <c r="H50" s="51"/>
      <c r="I50" s="58" t="s">
        <v>23</v>
      </c>
      <c r="J50" s="51"/>
      <c r="K50" s="37">
        <v>1600</v>
      </c>
      <c r="L50" s="64">
        <v>2300</v>
      </c>
      <c r="M50" s="37">
        <v>1280</v>
      </c>
      <c r="N50" s="65">
        <v>1840</v>
      </c>
      <c r="O50" s="60"/>
      <c r="P50" s="60"/>
      <c r="Q50" s="58" t="s">
        <v>89</v>
      </c>
    </row>
    <row r="51" spans="1:17" s="2" customFormat="1" ht="24" customHeight="1">
      <c r="A51" s="35">
        <v>39</v>
      </c>
      <c r="B51" s="35">
        <v>20</v>
      </c>
      <c r="C51" s="37" t="s">
        <v>85</v>
      </c>
      <c r="D51" s="35" t="s">
        <v>128</v>
      </c>
      <c r="E51" s="50">
        <v>3</v>
      </c>
      <c r="F51" s="51" t="s">
        <v>129</v>
      </c>
      <c r="G51" s="51"/>
      <c r="H51" s="51"/>
      <c r="I51" s="58" t="s">
        <v>23</v>
      </c>
      <c r="J51" s="51"/>
      <c r="K51" s="37">
        <v>700</v>
      </c>
      <c r="L51" s="64">
        <f>K51+K51*0.5</f>
        <v>1050</v>
      </c>
      <c r="M51" s="37">
        <v>560</v>
      </c>
      <c r="N51" s="65">
        <v>840</v>
      </c>
      <c r="O51" s="60"/>
      <c r="P51" s="60"/>
      <c r="Q51" s="58" t="s">
        <v>89</v>
      </c>
    </row>
    <row r="52" spans="1:17" s="2" customFormat="1" ht="24" customHeight="1">
      <c r="A52" s="35">
        <v>40</v>
      </c>
      <c r="B52" s="35">
        <v>21</v>
      </c>
      <c r="C52" s="37" t="s">
        <v>85</v>
      </c>
      <c r="D52" s="35" t="s">
        <v>130</v>
      </c>
      <c r="E52" s="50">
        <v>4</v>
      </c>
      <c r="F52" s="51" t="s">
        <v>131</v>
      </c>
      <c r="G52" s="51"/>
      <c r="H52" s="51"/>
      <c r="I52" s="58" t="s">
        <v>23</v>
      </c>
      <c r="J52" s="51"/>
      <c r="K52" s="37">
        <v>1300</v>
      </c>
      <c r="L52" s="64">
        <f>K52+K52*0.6</f>
        <v>2080</v>
      </c>
      <c r="M52" s="37">
        <v>1040</v>
      </c>
      <c r="N52" s="65">
        <v>1664</v>
      </c>
      <c r="O52" s="60"/>
      <c r="P52" s="60"/>
      <c r="Q52" s="58" t="s">
        <v>89</v>
      </c>
    </row>
    <row r="53" spans="1:17" s="2" customFormat="1" ht="24" customHeight="1">
      <c r="A53" s="35">
        <v>41</v>
      </c>
      <c r="B53" s="35">
        <v>22</v>
      </c>
      <c r="C53" s="37" t="s">
        <v>85</v>
      </c>
      <c r="D53" s="35" t="s">
        <v>132</v>
      </c>
      <c r="E53" s="50">
        <v>4</v>
      </c>
      <c r="F53" s="51" t="s">
        <v>133</v>
      </c>
      <c r="G53" s="46" t="s">
        <v>134</v>
      </c>
      <c r="H53" s="51"/>
      <c r="I53" s="58" t="s">
        <v>119</v>
      </c>
      <c r="J53" s="51"/>
      <c r="K53" s="37">
        <v>1300</v>
      </c>
      <c r="L53" s="64">
        <v>1800</v>
      </c>
      <c r="M53" s="37">
        <v>1040</v>
      </c>
      <c r="N53" s="65">
        <v>1440</v>
      </c>
      <c r="O53" s="60"/>
      <c r="P53" s="60"/>
      <c r="Q53" s="58" t="s">
        <v>89</v>
      </c>
    </row>
    <row r="54" spans="1:17" s="2" customFormat="1" ht="24" customHeight="1">
      <c r="A54" s="35">
        <v>42</v>
      </c>
      <c r="B54" s="35">
        <v>23</v>
      </c>
      <c r="C54" s="37" t="s">
        <v>85</v>
      </c>
      <c r="D54" s="35" t="s">
        <v>135</v>
      </c>
      <c r="E54" s="50">
        <v>2</v>
      </c>
      <c r="F54" s="51" t="s">
        <v>136</v>
      </c>
      <c r="G54" s="51"/>
      <c r="H54" s="51"/>
      <c r="I54" s="58" t="s">
        <v>23</v>
      </c>
      <c r="J54" s="51"/>
      <c r="K54" s="37">
        <v>200</v>
      </c>
      <c r="L54" s="64">
        <v>260</v>
      </c>
      <c r="M54" s="37">
        <v>160</v>
      </c>
      <c r="N54" s="65">
        <v>208</v>
      </c>
      <c r="O54" s="60"/>
      <c r="P54" s="60"/>
      <c r="Q54" s="58" t="s">
        <v>89</v>
      </c>
    </row>
    <row r="55" spans="1:17" s="2" customFormat="1" ht="24" customHeight="1">
      <c r="A55" s="35">
        <v>43</v>
      </c>
      <c r="B55" s="35">
        <v>24</v>
      </c>
      <c r="C55" s="37" t="s">
        <v>85</v>
      </c>
      <c r="D55" s="35">
        <v>330401002</v>
      </c>
      <c r="E55" s="50">
        <v>2</v>
      </c>
      <c r="F55" s="51" t="s">
        <v>137</v>
      </c>
      <c r="G55" s="51"/>
      <c r="H55" s="51"/>
      <c r="I55" s="58" t="s">
        <v>23</v>
      </c>
      <c r="J55" s="51"/>
      <c r="K55" s="37">
        <v>200</v>
      </c>
      <c r="L55" s="64">
        <v>260</v>
      </c>
      <c r="M55" s="37">
        <v>160</v>
      </c>
      <c r="N55" s="65">
        <v>208</v>
      </c>
      <c r="O55" s="60"/>
      <c r="P55" s="60"/>
      <c r="Q55" s="58" t="s">
        <v>89</v>
      </c>
    </row>
    <row r="56" spans="1:17" s="2" customFormat="1" ht="24" customHeight="1">
      <c r="A56" s="35">
        <v>44</v>
      </c>
      <c r="B56" s="35">
        <v>25</v>
      </c>
      <c r="C56" s="37" t="s">
        <v>85</v>
      </c>
      <c r="D56" s="35" t="s">
        <v>138</v>
      </c>
      <c r="E56" s="50">
        <v>2</v>
      </c>
      <c r="F56" s="51" t="s">
        <v>139</v>
      </c>
      <c r="G56" s="51"/>
      <c r="H56" s="51"/>
      <c r="I56" s="58" t="s">
        <v>23</v>
      </c>
      <c r="J56" s="51"/>
      <c r="K56" s="37">
        <v>300</v>
      </c>
      <c r="L56" s="64">
        <f aca="true" t="shared" si="0" ref="L56:L64">K56*0.4+K56</f>
        <v>420</v>
      </c>
      <c r="M56" s="37">
        <v>240</v>
      </c>
      <c r="N56" s="65">
        <v>336</v>
      </c>
      <c r="O56" s="60"/>
      <c r="P56" s="60"/>
      <c r="Q56" s="58" t="s">
        <v>89</v>
      </c>
    </row>
    <row r="57" spans="1:17" s="2" customFormat="1" ht="24" customHeight="1">
      <c r="A57" s="35">
        <v>45</v>
      </c>
      <c r="B57" s="35">
        <v>26</v>
      </c>
      <c r="C57" s="37" t="s">
        <v>85</v>
      </c>
      <c r="D57" s="35">
        <v>330401007</v>
      </c>
      <c r="E57" s="50">
        <v>2</v>
      </c>
      <c r="F57" s="51" t="s">
        <v>140</v>
      </c>
      <c r="G57" s="51"/>
      <c r="H57" s="51"/>
      <c r="I57" s="58" t="s">
        <v>23</v>
      </c>
      <c r="J57" s="51"/>
      <c r="K57" s="37">
        <v>200</v>
      </c>
      <c r="L57" s="64">
        <v>260</v>
      </c>
      <c r="M57" s="37">
        <v>160</v>
      </c>
      <c r="N57" s="65">
        <v>208</v>
      </c>
      <c r="O57" s="60"/>
      <c r="P57" s="60"/>
      <c r="Q57" s="58" t="s">
        <v>89</v>
      </c>
    </row>
    <row r="58" spans="1:17" s="2" customFormat="1" ht="24" customHeight="1">
      <c r="A58" s="35">
        <v>46</v>
      </c>
      <c r="B58" s="35">
        <v>27</v>
      </c>
      <c r="C58" s="37" t="s">
        <v>85</v>
      </c>
      <c r="D58" s="35">
        <v>330401009</v>
      </c>
      <c r="E58" s="50">
        <v>2</v>
      </c>
      <c r="F58" s="51" t="s">
        <v>141</v>
      </c>
      <c r="G58" s="51"/>
      <c r="H58" s="51"/>
      <c r="I58" s="58" t="s">
        <v>23</v>
      </c>
      <c r="J58" s="51"/>
      <c r="K58" s="37">
        <v>200</v>
      </c>
      <c r="L58" s="64">
        <f t="shared" si="0"/>
        <v>280</v>
      </c>
      <c r="M58" s="37">
        <v>160</v>
      </c>
      <c r="N58" s="65">
        <v>224</v>
      </c>
      <c r="O58" s="60"/>
      <c r="P58" s="60"/>
      <c r="Q58" s="58" t="s">
        <v>89</v>
      </c>
    </row>
    <row r="59" spans="1:17" s="2" customFormat="1" ht="24" customHeight="1">
      <c r="A59" s="35">
        <v>47</v>
      </c>
      <c r="B59" s="35">
        <v>28</v>
      </c>
      <c r="C59" s="37" t="s">
        <v>85</v>
      </c>
      <c r="D59" s="35">
        <v>330401012</v>
      </c>
      <c r="E59" s="50">
        <v>2</v>
      </c>
      <c r="F59" s="51" t="s">
        <v>142</v>
      </c>
      <c r="G59" s="46" t="s">
        <v>143</v>
      </c>
      <c r="H59" s="51"/>
      <c r="I59" s="58" t="s">
        <v>144</v>
      </c>
      <c r="J59" s="51"/>
      <c r="K59" s="37">
        <v>500</v>
      </c>
      <c r="L59" s="64">
        <f t="shared" si="0"/>
        <v>700</v>
      </c>
      <c r="M59" s="37">
        <v>400</v>
      </c>
      <c r="N59" s="65">
        <v>560</v>
      </c>
      <c r="O59" s="60"/>
      <c r="P59" s="60"/>
      <c r="Q59" s="58" t="s">
        <v>89</v>
      </c>
    </row>
    <row r="60" spans="1:17" s="2" customFormat="1" ht="24" customHeight="1">
      <c r="A60" s="35">
        <v>48</v>
      </c>
      <c r="B60" s="35">
        <v>29</v>
      </c>
      <c r="C60" s="37" t="s">
        <v>85</v>
      </c>
      <c r="D60" s="35">
        <v>330401016</v>
      </c>
      <c r="E60" s="50">
        <v>2</v>
      </c>
      <c r="F60" s="51" t="s">
        <v>145</v>
      </c>
      <c r="G60" s="51"/>
      <c r="H60" s="51"/>
      <c r="I60" s="58" t="s">
        <v>23</v>
      </c>
      <c r="J60" s="51"/>
      <c r="K60" s="37">
        <v>300</v>
      </c>
      <c r="L60" s="64">
        <f t="shared" si="0"/>
        <v>420</v>
      </c>
      <c r="M60" s="37">
        <v>240</v>
      </c>
      <c r="N60" s="65">
        <v>336</v>
      </c>
      <c r="O60" s="60"/>
      <c r="P60" s="60"/>
      <c r="Q60" s="58" t="s">
        <v>89</v>
      </c>
    </row>
    <row r="61" spans="1:17" s="2" customFormat="1" ht="24" customHeight="1">
      <c r="A61" s="35">
        <v>49</v>
      </c>
      <c r="B61" s="35">
        <v>30</v>
      </c>
      <c r="C61" s="37" t="s">
        <v>85</v>
      </c>
      <c r="D61" s="35">
        <v>330402003</v>
      </c>
      <c r="E61" s="50">
        <v>2</v>
      </c>
      <c r="F61" s="51" t="s">
        <v>146</v>
      </c>
      <c r="G61" s="51"/>
      <c r="H61" s="51"/>
      <c r="I61" s="58" t="s">
        <v>23</v>
      </c>
      <c r="J61" s="51"/>
      <c r="K61" s="37">
        <v>300</v>
      </c>
      <c r="L61" s="64">
        <f t="shared" si="0"/>
        <v>420</v>
      </c>
      <c r="M61" s="37">
        <v>240</v>
      </c>
      <c r="N61" s="65">
        <v>336</v>
      </c>
      <c r="O61" s="60"/>
      <c r="P61" s="60"/>
      <c r="Q61" s="58" t="s">
        <v>89</v>
      </c>
    </row>
    <row r="62" spans="1:17" s="2" customFormat="1" ht="24" customHeight="1">
      <c r="A62" s="35">
        <v>50</v>
      </c>
      <c r="B62" s="35">
        <v>31</v>
      </c>
      <c r="C62" s="37" t="s">
        <v>85</v>
      </c>
      <c r="D62" s="35" t="s">
        <v>147</v>
      </c>
      <c r="E62" s="50">
        <v>2</v>
      </c>
      <c r="F62" s="51" t="s">
        <v>148</v>
      </c>
      <c r="G62" s="51"/>
      <c r="H62" s="51"/>
      <c r="I62" s="58" t="s">
        <v>23</v>
      </c>
      <c r="J62" s="51"/>
      <c r="K62" s="37">
        <v>400</v>
      </c>
      <c r="L62" s="64">
        <f t="shared" si="0"/>
        <v>560</v>
      </c>
      <c r="M62" s="37">
        <v>320</v>
      </c>
      <c r="N62" s="65">
        <v>448</v>
      </c>
      <c r="O62" s="60"/>
      <c r="P62" s="60"/>
      <c r="Q62" s="58" t="s">
        <v>89</v>
      </c>
    </row>
    <row r="63" spans="1:17" s="2" customFormat="1" ht="24" customHeight="1">
      <c r="A63" s="35">
        <v>51</v>
      </c>
      <c r="B63" s="35">
        <v>32</v>
      </c>
      <c r="C63" s="37" t="s">
        <v>85</v>
      </c>
      <c r="D63" s="35" t="s">
        <v>149</v>
      </c>
      <c r="E63" s="50">
        <v>2</v>
      </c>
      <c r="F63" s="51" t="s">
        <v>150</v>
      </c>
      <c r="G63" s="51"/>
      <c r="H63" s="51"/>
      <c r="I63" s="58" t="s">
        <v>23</v>
      </c>
      <c r="J63" s="51"/>
      <c r="K63" s="37">
        <v>200</v>
      </c>
      <c r="L63" s="64">
        <f t="shared" si="0"/>
        <v>280</v>
      </c>
      <c r="M63" s="37">
        <v>160</v>
      </c>
      <c r="N63" s="65">
        <v>224</v>
      </c>
      <c r="O63" s="60"/>
      <c r="P63" s="60"/>
      <c r="Q63" s="58" t="s">
        <v>89</v>
      </c>
    </row>
    <row r="64" spans="1:17" s="2" customFormat="1" ht="24" customHeight="1">
      <c r="A64" s="35">
        <v>52</v>
      </c>
      <c r="B64" s="35">
        <v>33</v>
      </c>
      <c r="C64" s="37" t="s">
        <v>85</v>
      </c>
      <c r="D64" s="35">
        <v>330404006</v>
      </c>
      <c r="E64" s="50">
        <v>2</v>
      </c>
      <c r="F64" s="51" t="s">
        <v>151</v>
      </c>
      <c r="G64" s="51"/>
      <c r="H64" s="51"/>
      <c r="I64" s="58" t="s">
        <v>23</v>
      </c>
      <c r="J64" s="51"/>
      <c r="K64" s="37">
        <v>300</v>
      </c>
      <c r="L64" s="64">
        <f t="shared" si="0"/>
        <v>420</v>
      </c>
      <c r="M64" s="37">
        <v>240</v>
      </c>
      <c r="N64" s="65">
        <v>336</v>
      </c>
      <c r="O64" s="60"/>
      <c r="P64" s="60"/>
      <c r="Q64" s="58" t="s">
        <v>89</v>
      </c>
    </row>
    <row r="65" spans="1:17" s="2" customFormat="1" ht="24" customHeight="1">
      <c r="A65" s="35">
        <v>53</v>
      </c>
      <c r="B65" s="35">
        <v>34</v>
      </c>
      <c r="C65" s="37" t="s">
        <v>85</v>
      </c>
      <c r="D65" s="35" t="s">
        <v>152</v>
      </c>
      <c r="E65" s="50">
        <v>4</v>
      </c>
      <c r="F65" s="51" t="s">
        <v>153</v>
      </c>
      <c r="G65" s="51"/>
      <c r="H65" s="51"/>
      <c r="I65" s="58" t="s">
        <v>23</v>
      </c>
      <c r="J65" s="51"/>
      <c r="K65" s="37">
        <v>1200</v>
      </c>
      <c r="L65" s="64">
        <f>K65+K65*0.6</f>
        <v>1920</v>
      </c>
      <c r="M65" s="37">
        <v>960</v>
      </c>
      <c r="N65" s="65">
        <v>1536</v>
      </c>
      <c r="O65" s="60"/>
      <c r="P65" s="60"/>
      <c r="Q65" s="58" t="s">
        <v>89</v>
      </c>
    </row>
    <row r="66" spans="1:17" s="2" customFormat="1" ht="24" customHeight="1">
      <c r="A66" s="35">
        <v>54</v>
      </c>
      <c r="B66" s="35">
        <v>35</v>
      </c>
      <c r="C66" s="37" t="s">
        <v>85</v>
      </c>
      <c r="D66" s="35">
        <v>330405002</v>
      </c>
      <c r="E66" s="50">
        <v>2</v>
      </c>
      <c r="F66" s="51" t="s">
        <v>154</v>
      </c>
      <c r="G66" s="51"/>
      <c r="H66" s="51"/>
      <c r="I66" s="58" t="s">
        <v>23</v>
      </c>
      <c r="J66" s="51"/>
      <c r="K66" s="37">
        <v>300</v>
      </c>
      <c r="L66" s="64">
        <f>K66*0.4+K66</f>
        <v>420</v>
      </c>
      <c r="M66" s="37">
        <v>240</v>
      </c>
      <c r="N66" s="65">
        <v>336</v>
      </c>
      <c r="O66" s="60"/>
      <c r="P66" s="60"/>
      <c r="Q66" s="58" t="s">
        <v>89</v>
      </c>
    </row>
    <row r="67" spans="1:17" s="2" customFormat="1" ht="24" customHeight="1">
      <c r="A67" s="35">
        <v>55</v>
      </c>
      <c r="B67" s="35">
        <v>36</v>
      </c>
      <c r="C67" s="37" t="s">
        <v>85</v>
      </c>
      <c r="D67" s="35">
        <v>330405012</v>
      </c>
      <c r="E67" s="50">
        <v>2</v>
      </c>
      <c r="F67" s="51" t="s">
        <v>155</v>
      </c>
      <c r="G67" s="51"/>
      <c r="H67" s="51"/>
      <c r="I67" s="58" t="s">
        <v>23</v>
      </c>
      <c r="J67" s="51"/>
      <c r="K67" s="37">
        <v>500</v>
      </c>
      <c r="L67" s="64">
        <f>K67*0.4+K67</f>
        <v>700</v>
      </c>
      <c r="M67" s="37">
        <v>400</v>
      </c>
      <c r="N67" s="65">
        <v>560</v>
      </c>
      <c r="O67" s="60"/>
      <c r="P67" s="60"/>
      <c r="Q67" s="58" t="s">
        <v>89</v>
      </c>
    </row>
    <row r="68" spans="1:17" s="2" customFormat="1" ht="24" customHeight="1">
      <c r="A68" s="35">
        <v>56</v>
      </c>
      <c r="B68" s="35">
        <v>37</v>
      </c>
      <c r="C68" s="37" t="s">
        <v>85</v>
      </c>
      <c r="D68" s="35">
        <v>330405013</v>
      </c>
      <c r="E68" s="50">
        <v>3</v>
      </c>
      <c r="F68" s="51" t="s">
        <v>156</v>
      </c>
      <c r="G68" s="46" t="s">
        <v>157</v>
      </c>
      <c r="H68" s="51"/>
      <c r="I68" s="58" t="s">
        <v>23</v>
      </c>
      <c r="J68" s="51"/>
      <c r="K68" s="37">
        <v>600</v>
      </c>
      <c r="L68" s="64">
        <f>K68+K68*0.5</f>
        <v>900</v>
      </c>
      <c r="M68" s="37">
        <v>480</v>
      </c>
      <c r="N68" s="65">
        <v>720</v>
      </c>
      <c r="O68" s="60"/>
      <c r="P68" s="60"/>
      <c r="Q68" s="58" t="s">
        <v>89</v>
      </c>
    </row>
    <row r="69" spans="1:17" s="2" customFormat="1" ht="24" customHeight="1">
      <c r="A69" s="35">
        <v>57</v>
      </c>
      <c r="B69" s="35">
        <v>38</v>
      </c>
      <c r="C69" s="37" t="s">
        <v>85</v>
      </c>
      <c r="D69" s="35">
        <v>330406004</v>
      </c>
      <c r="E69" s="50">
        <v>3</v>
      </c>
      <c r="F69" s="51" t="s">
        <v>158</v>
      </c>
      <c r="G69" s="51"/>
      <c r="H69" s="51"/>
      <c r="I69" s="58" t="s">
        <v>23</v>
      </c>
      <c r="J69" s="51"/>
      <c r="K69" s="37">
        <v>700</v>
      </c>
      <c r="L69" s="64">
        <f>K69+K69*0.5</f>
        <v>1050</v>
      </c>
      <c r="M69" s="37">
        <v>560</v>
      </c>
      <c r="N69" s="65">
        <v>840</v>
      </c>
      <c r="O69" s="60"/>
      <c r="P69" s="60"/>
      <c r="Q69" s="58" t="s">
        <v>89</v>
      </c>
    </row>
    <row r="70" spans="1:17" s="2" customFormat="1" ht="24" customHeight="1">
      <c r="A70" s="35">
        <v>58</v>
      </c>
      <c r="B70" s="35">
        <v>39</v>
      </c>
      <c r="C70" s="37" t="s">
        <v>85</v>
      </c>
      <c r="D70" s="35">
        <v>330406005</v>
      </c>
      <c r="E70" s="50">
        <v>3</v>
      </c>
      <c r="F70" s="51" t="s">
        <v>159</v>
      </c>
      <c r="G70" s="51"/>
      <c r="H70" s="46" t="s">
        <v>160</v>
      </c>
      <c r="I70" s="58" t="s">
        <v>23</v>
      </c>
      <c r="J70" s="51"/>
      <c r="K70" s="37">
        <v>1000</v>
      </c>
      <c r="L70" s="64">
        <f>K70+K70*0.5</f>
        <v>1500</v>
      </c>
      <c r="M70" s="37">
        <v>800</v>
      </c>
      <c r="N70" s="65">
        <v>1200</v>
      </c>
      <c r="O70" s="60"/>
      <c r="P70" s="60"/>
      <c r="Q70" s="58" t="s">
        <v>89</v>
      </c>
    </row>
    <row r="71" spans="1:17" s="2" customFormat="1" ht="24" customHeight="1">
      <c r="A71" s="35">
        <v>59</v>
      </c>
      <c r="B71" s="35">
        <v>40</v>
      </c>
      <c r="C71" s="37" t="s">
        <v>85</v>
      </c>
      <c r="D71" s="35">
        <v>330406006</v>
      </c>
      <c r="E71" s="50">
        <v>3</v>
      </c>
      <c r="F71" s="51" t="s">
        <v>161</v>
      </c>
      <c r="G71" s="51"/>
      <c r="H71" s="51"/>
      <c r="I71" s="58" t="s">
        <v>23</v>
      </c>
      <c r="J71" s="51"/>
      <c r="K71" s="37">
        <v>900</v>
      </c>
      <c r="L71" s="64">
        <f>K71+K71*0.5</f>
        <v>1350</v>
      </c>
      <c r="M71" s="37">
        <v>720</v>
      </c>
      <c r="N71" s="65">
        <v>1080</v>
      </c>
      <c r="O71" s="60"/>
      <c r="P71" s="60"/>
      <c r="Q71" s="58" t="s">
        <v>89</v>
      </c>
    </row>
    <row r="72" spans="1:17" s="2" customFormat="1" ht="24" customHeight="1">
      <c r="A72" s="35">
        <v>60</v>
      </c>
      <c r="B72" s="35">
        <v>41</v>
      </c>
      <c r="C72" s="37" t="s">
        <v>85</v>
      </c>
      <c r="D72" s="35">
        <v>330406010</v>
      </c>
      <c r="E72" s="50">
        <v>4</v>
      </c>
      <c r="F72" s="51" t="s">
        <v>162</v>
      </c>
      <c r="G72" s="51"/>
      <c r="H72" s="46" t="s">
        <v>160</v>
      </c>
      <c r="I72" s="58" t="s">
        <v>23</v>
      </c>
      <c r="J72" s="51"/>
      <c r="K72" s="37">
        <v>1200</v>
      </c>
      <c r="L72" s="64">
        <f>K72+K72*0.6</f>
        <v>1920</v>
      </c>
      <c r="M72" s="37">
        <v>960</v>
      </c>
      <c r="N72" s="65">
        <v>1536</v>
      </c>
      <c r="O72" s="60"/>
      <c r="P72" s="60"/>
      <c r="Q72" s="58" t="s">
        <v>89</v>
      </c>
    </row>
    <row r="73" spans="1:17" s="2" customFormat="1" ht="24" customHeight="1">
      <c r="A73" s="35">
        <v>61</v>
      </c>
      <c r="B73" s="35">
        <v>42</v>
      </c>
      <c r="C73" s="37" t="s">
        <v>85</v>
      </c>
      <c r="D73" s="35" t="s">
        <v>163</v>
      </c>
      <c r="E73" s="50">
        <v>2</v>
      </c>
      <c r="F73" s="51" t="s">
        <v>164</v>
      </c>
      <c r="G73" s="51"/>
      <c r="H73" s="51"/>
      <c r="I73" s="58" t="s">
        <v>23</v>
      </c>
      <c r="J73" s="51"/>
      <c r="K73" s="37">
        <v>200</v>
      </c>
      <c r="L73" s="64">
        <f aca="true" t="shared" si="1" ref="L73:L78">K73*0.4+K73</f>
        <v>280</v>
      </c>
      <c r="M73" s="37">
        <v>160</v>
      </c>
      <c r="N73" s="65">
        <v>224</v>
      </c>
      <c r="O73" s="60"/>
      <c r="P73" s="60"/>
      <c r="Q73" s="58" t="s">
        <v>89</v>
      </c>
    </row>
    <row r="74" spans="1:17" s="2" customFormat="1" ht="24" customHeight="1">
      <c r="A74" s="35">
        <v>62</v>
      </c>
      <c r="B74" s="35">
        <v>43</v>
      </c>
      <c r="C74" s="37" t="s">
        <v>85</v>
      </c>
      <c r="D74" s="35">
        <v>330407002</v>
      </c>
      <c r="E74" s="50">
        <v>4</v>
      </c>
      <c r="F74" s="51" t="s">
        <v>165</v>
      </c>
      <c r="G74" s="51"/>
      <c r="H74" s="46" t="s">
        <v>166</v>
      </c>
      <c r="I74" s="58" t="s">
        <v>23</v>
      </c>
      <c r="J74" s="51"/>
      <c r="K74" s="37">
        <v>1200</v>
      </c>
      <c r="L74" s="64">
        <f>K74+K74*0.5</f>
        <v>1800</v>
      </c>
      <c r="M74" s="37">
        <v>960</v>
      </c>
      <c r="N74" s="65">
        <v>1440</v>
      </c>
      <c r="O74" s="60"/>
      <c r="P74" s="60"/>
      <c r="Q74" s="58" t="s">
        <v>89</v>
      </c>
    </row>
    <row r="75" spans="1:17" s="2" customFormat="1" ht="24" customHeight="1">
      <c r="A75" s="35">
        <v>63</v>
      </c>
      <c r="B75" s="35">
        <v>44</v>
      </c>
      <c r="C75" s="37" t="s">
        <v>85</v>
      </c>
      <c r="D75" s="35" t="s">
        <v>167</v>
      </c>
      <c r="E75" s="50">
        <v>2</v>
      </c>
      <c r="F75" s="51" t="s">
        <v>168</v>
      </c>
      <c r="G75" s="51"/>
      <c r="H75" s="51"/>
      <c r="I75" s="58" t="s">
        <v>23</v>
      </c>
      <c r="J75" s="51"/>
      <c r="K75" s="37">
        <v>500</v>
      </c>
      <c r="L75" s="64">
        <f t="shared" si="1"/>
        <v>700</v>
      </c>
      <c r="M75" s="37">
        <v>400</v>
      </c>
      <c r="N75" s="65">
        <v>560</v>
      </c>
      <c r="O75" s="60"/>
      <c r="P75" s="60"/>
      <c r="Q75" s="58" t="s">
        <v>89</v>
      </c>
    </row>
    <row r="76" spans="1:17" s="2" customFormat="1" ht="24" customHeight="1">
      <c r="A76" s="35">
        <v>64</v>
      </c>
      <c r="B76" s="35">
        <v>45</v>
      </c>
      <c r="C76" s="37" t="s">
        <v>85</v>
      </c>
      <c r="D76" s="35" t="s">
        <v>169</v>
      </c>
      <c r="E76" s="50">
        <v>4</v>
      </c>
      <c r="F76" s="51" t="s">
        <v>170</v>
      </c>
      <c r="G76" s="46" t="s">
        <v>171</v>
      </c>
      <c r="H76" s="46" t="s">
        <v>172</v>
      </c>
      <c r="I76" s="58" t="s">
        <v>23</v>
      </c>
      <c r="J76" s="51"/>
      <c r="K76" s="37">
        <v>1200</v>
      </c>
      <c r="L76" s="64">
        <f>K76+K76*0.5</f>
        <v>1800</v>
      </c>
      <c r="M76" s="37">
        <v>960</v>
      </c>
      <c r="N76" s="65">
        <v>1440</v>
      </c>
      <c r="O76" s="60"/>
      <c r="P76" s="60"/>
      <c r="Q76" s="58" t="s">
        <v>89</v>
      </c>
    </row>
    <row r="77" spans="1:17" s="2" customFormat="1" ht="24" customHeight="1">
      <c r="A77" s="35">
        <v>65</v>
      </c>
      <c r="B77" s="35">
        <v>46</v>
      </c>
      <c r="C77" s="37" t="s">
        <v>85</v>
      </c>
      <c r="D77" s="35" t="s">
        <v>173</v>
      </c>
      <c r="E77" s="50">
        <v>3</v>
      </c>
      <c r="F77" s="51" t="s">
        <v>174</v>
      </c>
      <c r="G77" s="46" t="s">
        <v>171</v>
      </c>
      <c r="H77" s="46" t="s">
        <v>172</v>
      </c>
      <c r="I77" s="58" t="s">
        <v>23</v>
      </c>
      <c r="J77" s="51"/>
      <c r="K77" s="37">
        <v>1000</v>
      </c>
      <c r="L77" s="64">
        <f>K77+K77*0.5</f>
        <v>1500</v>
      </c>
      <c r="M77" s="37">
        <v>800</v>
      </c>
      <c r="N77" s="65">
        <v>1200</v>
      </c>
      <c r="O77" s="60"/>
      <c r="P77" s="60"/>
      <c r="Q77" s="58" t="s">
        <v>89</v>
      </c>
    </row>
    <row r="78" spans="1:17" s="2" customFormat="1" ht="24" customHeight="1">
      <c r="A78" s="35">
        <v>66</v>
      </c>
      <c r="B78" s="35">
        <v>47</v>
      </c>
      <c r="C78" s="37" t="s">
        <v>85</v>
      </c>
      <c r="D78" s="35" t="s">
        <v>175</v>
      </c>
      <c r="E78" s="50">
        <v>2</v>
      </c>
      <c r="F78" s="51" t="s">
        <v>176</v>
      </c>
      <c r="G78" s="46" t="s">
        <v>171</v>
      </c>
      <c r="H78" s="46" t="s">
        <v>172</v>
      </c>
      <c r="I78" s="58" t="s">
        <v>23</v>
      </c>
      <c r="J78" s="51"/>
      <c r="K78" s="37">
        <v>400</v>
      </c>
      <c r="L78" s="64">
        <f t="shared" si="1"/>
        <v>560</v>
      </c>
      <c r="M78" s="37">
        <v>320</v>
      </c>
      <c r="N78" s="65">
        <v>448</v>
      </c>
      <c r="O78" s="60"/>
      <c r="P78" s="60"/>
      <c r="Q78" s="58" t="s">
        <v>89</v>
      </c>
    </row>
    <row r="79" spans="1:17" s="2" customFormat="1" ht="24" customHeight="1">
      <c r="A79" s="35">
        <v>67</v>
      </c>
      <c r="B79" s="35">
        <v>48</v>
      </c>
      <c r="C79" s="37" t="s">
        <v>85</v>
      </c>
      <c r="D79" s="35" t="s">
        <v>177</v>
      </c>
      <c r="E79" s="50">
        <v>3</v>
      </c>
      <c r="F79" s="51" t="s">
        <v>178</v>
      </c>
      <c r="G79" s="46" t="s">
        <v>179</v>
      </c>
      <c r="H79" s="46" t="s">
        <v>180</v>
      </c>
      <c r="I79" s="58" t="s">
        <v>23</v>
      </c>
      <c r="J79" s="51"/>
      <c r="K79" s="37">
        <v>600</v>
      </c>
      <c r="L79" s="64">
        <v>800</v>
      </c>
      <c r="M79" s="37">
        <v>480</v>
      </c>
      <c r="N79" s="65">
        <v>640</v>
      </c>
      <c r="O79" s="60"/>
      <c r="P79" s="60"/>
      <c r="Q79" s="58" t="s">
        <v>89</v>
      </c>
    </row>
    <row r="80" spans="1:17" s="2" customFormat="1" ht="24" customHeight="1">
      <c r="A80" s="35">
        <v>68</v>
      </c>
      <c r="B80" s="35">
        <v>49</v>
      </c>
      <c r="C80" s="37" t="s">
        <v>85</v>
      </c>
      <c r="D80" s="35" t="s">
        <v>181</v>
      </c>
      <c r="E80" s="50">
        <v>2</v>
      </c>
      <c r="F80" s="51" t="s">
        <v>182</v>
      </c>
      <c r="G80" s="51"/>
      <c r="H80" s="46" t="s">
        <v>180</v>
      </c>
      <c r="I80" s="58" t="s">
        <v>183</v>
      </c>
      <c r="J80" s="51"/>
      <c r="K80" s="37">
        <v>200</v>
      </c>
      <c r="L80" s="64">
        <v>250</v>
      </c>
      <c r="M80" s="37">
        <v>160</v>
      </c>
      <c r="N80" s="65">
        <v>200</v>
      </c>
      <c r="O80" s="60"/>
      <c r="P80" s="60"/>
      <c r="Q80" s="58" t="s">
        <v>89</v>
      </c>
    </row>
    <row r="81" spans="1:17" s="2" customFormat="1" ht="24" customHeight="1">
      <c r="A81" s="35">
        <v>69</v>
      </c>
      <c r="B81" s="35">
        <v>50</v>
      </c>
      <c r="C81" s="37" t="s">
        <v>85</v>
      </c>
      <c r="D81" s="35" t="s">
        <v>184</v>
      </c>
      <c r="E81" s="50">
        <v>3</v>
      </c>
      <c r="F81" s="51" t="s">
        <v>185</v>
      </c>
      <c r="G81" s="46" t="s">
        <v>179</v>
      </c>
      <c r="H81" s="51"/>
      <c r="I81" s="58" t="s">
        <v>23</v>
      </c>
      <c r="J81" s="51"/>
      <c r="K81" s="37">
        <v>600</v>
      </c>
      <c r="L81" s="64">
        <f>K81+K81*0.5</f>
        <v>900</v>
      </c>
      <c r="M81" s="37">
        <v>480</v>
      </c>
      <c r="N81" s="65">
        <v>720</v>
      </c>
      <c r="O81" s="60"/>
      <c r="P81" s="60"/>
      <c r="Q81" s="58" t="s">
        <v>89</v>
      </c>
    </row>
    <row r="82" spans="1:17" s="2" customFormat="1" ht="24" customHeight="1">
      <c r="A82" s="35">
        <v>70</v>
      </c>
      <c r="B82" s="35">
        <v>51</v>
      </c>
      <c r="C82" s="37" t="s">
        <v>85</v>
      </c>
      <c r="D82" s="35">
        <v>330409005</v>
      </c>
      <c r="E82" s="50">
        <v>3</v>
      </c>
      <c r="F82" s="51" t="s">
        <v>186</v>
      </c>
      <c r="G82" s="40" t="s">
        <v>187</v>
      </c>
      <c r="H82" s="51"/>
      <c r="I82" s="58" t="s">
        <v>23</v>
      </c>
      <c r="J82" s="51"/>
      <c r="K82" s="37">
        <v>600</v>
      </c>
      <c r="L82" s="64">
        <f>K82+K82*0.5</f>
        <v>900</v>
      </c>
      <c r="M82" s="37">
        <v>480</v>
      </c>
      <c r="N82" s="65">
        <v>720</v>
      </c>
      <c r="O82" s="60"/>
      <c r="P82" s="60"/>
      <c r="Q82" s="58" t="s">
        <v>89</v>
      </c>
    </row>
    <row r="83" spans="1:17" s="2" customFormat="1" ht="24" customHeight="1">
      <c r="A83" s="35">
        <v>71</v>
      </c>
      <c r="B83" s="35">
        <v>52</v>
      </c>
      <c r="C83" s="37" t="s">
        <v>85</v>
      </c>
      <c r="D83" s="35">
        <v>330409008</v>
      </c>
      <c r="E83" s="50">
        <v>2</v>
      </c>
      <c r="F83" s="51" t="s">
        <v>188</v>
      </c>
      <c r="G83" s="51"/>
      <c r="H83" s="51"/>
      <c r="I83" s="58" t="s">
        <v>23</v>
      </c>
      <c r="J83" s="51"/>
      <c r="K83" s="37">
        <v>400</v>
      </c>
      <c r="L83" s="64">
        <f>K83*0.4+K83</f>
        <v>560</v>
      </c>
      <c r="M83" s="37">
        <v>320</v>
      </c>
      <c r="N83" s="65">
        <v>448</v>
      </c>
      <c r="O83" s="60"/>
      <c r="P83" s="60"/>
      <c r="Q83" s="58" t="s">
        <v>89</v>
      </c>
    </row>
    <row r="84" spans="1:17" s="2" customFormat="1" ht="24" customHeight="1">
      <c r="A84" s="35">
        <v>72</v>
      </c>
      <c r="B84" s="35">
        <v>53</v>
      </c>
      <c r="C84" s="37" t="s">
        <v>85</v>
      </c>
      <c r="D84" s="35">
        <v>330409019</v>
      </c>
      <c r="E84" s="50">
        <v>2</v>
      </c>
      <c r="F84" s="51" t="s">
        <v>189</v>
      </c>
      <c r="G84" s="46" t="s">
        <v>190</v>
      </c>
      <c r="H84" s="46" t="s">
        <v>191</v>
      </c>
      <c r="I84" s="58" t="s">
        <v>23</v>
      </c>
      <c r="J84" s="51"/>
      <c r="K84" s="37">
        <v>500</v>
      </c>
      <c r="L84" s="64">
        <f>K84*0.4+K84</f>
        <v>700</v>
      </c>
      <c r="M84" s="37">
        <v>400</v>
      </c>
      <c r="N84" s="65">
        <v>560</v>
      </c>
      <c r="O84" s="60"/>
      <c r="P84" s="60"/>
      <c r="Q84" s="58" t="s">
        <v>89</v>
      </c>
    </row>
    <row r="85" spans="1:17" s="2" customFormat="1" ht="24" customHeight="1">
      <c r="A85" s="35">
        <v>73</v>
      </c>
      <c r="B85" s="35">
        <v>54</v>
      </c>
      <c r="C85" s="37" t="s">
        <v>85</v>
      </c>
      <c r="D85" s="47">
        <v>330501002</v>
      </c>
      <c r="E85" s="38">
        <v>1</v>
      </c>
      <c r="F85" s="39" t="s">
        <v>192</v>
      </c>
      <c r="G85" s="39"/>
      <c r="H85" s="39"/>
      <c r="I85" s="39" t="s">
        <v>23</v>
      </c>
      <c r="J85" s="39"/>
      <c r="K85" s="37">
        <v>100</v>
      </c>
      <c r="L85" s="59">
        <v>130</v>
      </c>
      <c r="M85" s="37">
        <v>80</v>
      </c>
      <c r="N85" s="37">
        <v>104</v>
      </c>
      <c r="O85" s="60"/>
      <c r="P85" s="60"/>
      <c r="Q85" s="58" t="s">
        <v>89</v>
      </c>
    </row>
    <row r="86" spans="1:17" s="2" customFormat="1" ht="24" customHeight="1">
      <c r="A86" s="35">
        <v>74</v>
      </c>
      <c r="B86" s="35">
        <v>55</v>
      </c>
      <c r="C86" s="37" t="s">
        <v>85</v>
      </c>
      <c r="D86" s="35">
        <v>330501006</v>
      </c>
      <c r="E86" s="50">
        <v>2</v>
      </c>
      <c r="F86" s="51" t="s">
        <v>193</v>
      </c>
      <c r="G86" s="51"/>
      <c r="H86" s="51"/>
      <c r="I86" s="58" t="s">
        <v>23</v>
      </c>
      <c r="J86" s="51"/>
      <c r="K86" s="37">
        <v>400</v>
      </c>
      <c r="L86" s="64">
        <v>500</v>
      </c>
      <c r="M86" s="37">
        <v>320</v>
      </c>
      <c r="N86" s="65">
        <v>400</v>
      </c>
      <c r="O86" s="60"/>
      <c r="P86" s="60"/>
      <c r="Q86" s="58" t="s">
        <v>89</v>
      </c>
    </row>
    <row r="87" spans="1:17" s="2" customFormat="1" ht="24" customHeight="1">
      <c r="A87" s="35">
        <v>75</v>
      </c>
      <c r="B87" s="35">
        <v>56</v>
      </c>
      <c r="C87" s="37" t="s">
        <v>85</v>
      </c>
      <c r="D87" s="35" t="s">
        <v>194</v>
      </c>
      <c r="E87" s="50">
        <v>2</v>
      </c>
      <c r="F87" s="51" t="s">
        <v>195</v>
      </c>
      <c r="G87" s="51"/>
      <c r="H87" s="51"/>
      <c r="I87" s="58" t="s">
        <v>23</v>
      </c>
      <c r="J87" s="51"/>
      <c r="K87" s="37">
        <v>250</v>
      </c>
      <c r="L87" s="64">
        <v>300</v>
      </c>
      <c r="M87" s="37">
        <v>200</v>
      </c>
      <c r="N87" s="65">
        <v>240</v>
      </c>
      <c r="O87" s="60"/>
      <c r="P87" s="60"/>
      <c r="Q87" s="58" t="s">
        <v>89</v>
      </c>
    </row>
    <row r="88" spans="1:17" s="2" customFormat="1" ht="24" customHeight="1">
      <c r="A88" s="35">
        <v>76</v>
      </c>
      <c r="B88" s="35">
        <v>57</v>
      </c>
      <c r="C88" s="37" t="s">
        <v>85</v>
      </c>
      <c r="D88" s="35">
        <v>330501019</v>
      </c>
      <c r="E88" s="50">
        <v>3</v>
      </c>
      <c r="F88" s="51" t="s">
        <v>196</v>
      </c>
      <c r="G88" s="46" t="s">
        <v>197</v>
      </c>
      <c r="H88" s="46" t="s">
        <v>198</v>
      </c>
      <c r="I88" s="58" t="s">
        <v>23</v>
      </c>
      <c r="J88" s="51"/>
      <c r="K88" s="37">
        <v>800</v>
      </c>
      <c r="L88" s="64">
        <f>K88+K88*0.5</f>
        <v>1200</v>
      </c>
      <c r="M88" s="37">
        <v>640</v>
      </c>
      <c r="N88" s="65">
        <v>960</v>
      </c>
      <c r="O88" s="60"/>
      <c r="P88" s="60"/>
      <c r="Q88" s="58" t="s">
        <v>89</v>
      </c>
    </row>
    <row r="89" spans="1:17" s="2" customFormat="1" ht="24" customHeight="1">
      <c r="A89" s="35">
        <v>77</v>
      </c>
      <c r="B89" s="35">
        <v>58</v>
      </c>
      <c r="C89" s="37" t="s">
        <v>85</v>
      </c>
      <c r="D89" s="35">
        <v>330502002</v>
      </c>
      <c r="E89" s="50">
        <v>2</v>
      </c>
      <c r="F89" s="51" t="s">
        <v>199</v>
      </c>
      <c r="G89" s="51"/>
      <c r="H89" s="51"/>
      <c r="I89" s="58" t="s">
        <v>23</v>
      </c>
      <c r="J89" s="51"/>
      <c r="K89" s="37">
        <v>200</v>
      </c>
      <c r="L89" s="64">
        <f>K89*0.4+K89</f>
        <v>280</v>
      </c>
      <c r="M89" s="37">
        <v>160</v>
      </c>
      <c r="N89" s="65">
        <v>224</v>
      </c>
      <c r="O89" s="60"/>
      <c r="P89" s="60"/>
      <c r="Q89" s="58" t="s">
        <v>89</v>
      </c>
    </row>
    <row r="90" spans="1:17" s="2" customFormat="1" ht="24" customHeight="1">
      <c r="A90" s="35">
        <v>78</v>
      </c>
      <c r="B90" s="35">
        <v>59</v>
      </c>
      <c r="C90" s="37" t="s">
        <v>85</v>
      </c>
      <c r="D90" s="35">
        <v>330502009</v>
      </c>
      <c r="E90" s="50">
        <v>4</v>
      </c>
      <c r="F90" s="51" t="s">
        <v>200</v>
      </c>
      <c r="G90" s="46" t="s">
        <v>201</v>
      </c>
      <c r="H90" s="51"/>
      <c r="I90" s="58" t="s">
        <v>23</v>
      </c>
      <c r="J90" s="51"/>
      <c r="K90" s="37">
        <v>1100</v>
      </c>
      <c r="L90" s="64">
        <v>1500</v>
      </c>
      <c r="M90" s="37">
        <v>880</v>
      </c>
      <c r="N90" s="65">
        <v>1200</v>
      </c>
      <c r="O90" s="60"/>
      <c r="P90" s="60"/>
      <c r="Q90" s="58" t="s">
        <v>89</v>
      </c>
    </row>
    <row r="91" spans="1:17" s="2" customFormat="1" ht="24" customHeight="1">
      <c r="A91" s="35">
        <v>79</v>
      </c>
      <c r="B91" s="35">
        <v>60</v>
      </c>
      <c r="C91" s="37" t="s">
        <v>85</v>
      </c>
      <c r="D91" s="35">
        <v>330502016</v>
      </c>
      <c r="E91" s="50">
        <v>3</v>
      </c>
      <c r="F91" s="51" t="s">
        <v>202</v>
      </c>
      <c r="G91" s="46" t="s">
        <v>203</v>
      </c>
      <c r="H91" s="51"/>
      <c r="I91" s="58" t="s">
        <v>23</v>
      </c>
      <c r="J91" s="51"/>
      <c r="K91" s="37">
        <v>700</v>
      </c>
      <c r="L91" s="64">
        <f>K91+K91*0.5</f>
        <v>1050</v>
      </c>
      <c r="M91" s="37">
        <v>560</v>
      </c>
      <c r="N91" s="65">
        <v>840</v>
      </c>
      <c r="O91" s="60"/>
      <c r="P91" s="60"/>
      <c r="Q91" s="58" t="s">
        <v>89</v>
      </c>
    </row>
    <row r="92" spans="1:17" s="2" customFormat="1" ht="24" customHeight="1">
      <c r="A92" s="35">
        <v>80</v>
      </c>
      <c r="B92" s="35">
        <v>61</v>
      </c>
      <c r="C92" s="37" t="s">
        <v>85</v>
      </c>
      <c r="D92" s="35">
        <v>330601001</v>
      </c>
      <c r="E92" s="50">
        <v>2</v>
      </c>
      <c r="F92" s="51" t="s">
        <v>204</v>
      </c>
      <c r="G92" s="51"/>
      <c r="H92" s="51"/>
      <c r="I92" s="58" t="s">
        <v>23</v>
      </c>
      <c r="J92" s="51"/>
      <c r="K92" s="37">
        <v>200</v>
      </c>
      <c r="L92" s="64">
        <f>K92*0.4+K92</f>
        <v>280</v>
      </c>
      <c r="M92" s="37">
        <v>160</v>
      </c>
      <c r="N92" s="65">
        <v>224</v>
      </c>
      <c r="O92" s="60"/>
      <c r="P92" s="60"/>
      <c r="Q92" s="58" t="s">
        <v>89</v>
      </c>
    </row>
    <row r="93" spans="1:17" s="2" customFormat="1" ht="24" customHeight="1">
      <c r="A93" s="35">
        <v>81</v>
      </c>
      <c r="B93" s="35">
        <v>62</v>
      </c>
      <c r="C93" s="37" t="s">
        <v>85</v>
      </c>
      <c r="D93" s="35">
        <v>330601002</v>
      </c>
      <c r="E93" s="50">
        <v>2</v>
      </c>
      <c r="F93" s="51" t="s">
        <v>205</v>
      </c>
      <c r="G93" s="51"/>
      <c r="H93" s="51"/>
      <c r="I93" s="58" t="s">
        <v>23</v>
      </c>
      <c r="J93" s="51"/>
      <c r="K93" s="37">
        <v>150</v>
      </c>
      <c r="L93" s="64">
        <f>K93*0.4+K93</f>
        <v>210</v>
      </c>
      <c r="M93" s="37">
        <v>120</v>
      </c>
      <c r="N93" s="65">
        <v>168</v>
      </c>
      <c r="O93" s="60"/>
      <c r="P93" s="60"/>
      <c r="Q93" s="58" t="s">
        <v>89</v>
      </c>
    </row>
    <row r="94" spans="1:17" s="2" customFormat="1" ht="24" customHeight="1">
      <c r="A94" s="35">
        <v>82</v>
      </c>
      <c r="B94" s="35">
        <v>63</v>
      </c>
      <c r="C94" s="37" t="s">
        <v>85</v>
      </c>
      <c r="D94" s="47">
        <v>330601007</v>
      </c>
      <c r="E94" s="38">
        <v>1</v>
      </c>
      <c r="F94" s="39" t="s">
        <v>206</v>
      </c>
      <c r="G94" s="39"/>
      <c r="H94" s="39"/>
      <c r="I94" s="39" t="s">
        <v>23</v>
      </c>
      <c r="J94" s="39"/>
      <c r="K94" s="59">
        <v>100</v>
      </c>
      <c r="L94" s="59">
        <v>130</v>
      </c>
      <c r="M94" s="59">
        <v>80</v>
      </c>
      <c r="N94" s="59">
        <v>104</v>
      </c>
      <c r="O94" s="60"/>
      <c r="P94" s="60"/>
      <c r="Q94" s="58" t="s">
        <v>89</v>
      </c>
    </row>
    <row r="95" spans="1:17" s="2" customFormat="1" ht="24" customHeight="1">
      <c r="A95" s="35">
        <v>83</v>
      </c>
      <c r="B95" s="35">
        <v>64</v>
      </c>
      <c r="C95" s="37" t="s">
        <v>85</v>
      </c>
      <c r="D95" s="35">
        <v>330601008</v>
      </c>
      <c r="E95" s="50">
        <v>2</v>
      </c>
      <c r="F95" s="51" t="s">
        <v>207</v>
      </c>
      <c r="G95" s="51"/>
      <c r="H95" s="51"/>
      <c r="I95" s="58" t="s">
        <v>23</v>
      </c>
      <c r="J95" s="51"/>
      <c r="K95" s="37">
        <v>200</v>
      </c>
      <c r="L95" s="64">
        <v>260</v>
      </c>
      <c r="M95" s="37">
        <v>160</v>
      </c>
      <c r="N95" s="65">
        <v>208</v>
      </c>
      <c r="O95" s="60"/>
      <c r="P95" s="60"/>
      <c r="Q95" s="58" t="s">
        <v>89</v>
      </c>
    </row>
    <row r="96" spans="1:17" s="2" customFormat="1" ht="24" customHeight="1">
      <c r="A96" s="35">
        <v>84</v>
      </c>
      <c r="B96" s="35">
        <v>65</v>
      </c>
      <c r="C96" s="37" t="s">
        <v>85</v>
      </c>
      <c r="D96" s="35">
        <v>330601009</v>
      </c>
      <c r="E96" s="50">
        <v>2</v>
      </c>
      <c r="F96" s="51" t="s">
        <v>208</v>
      </c>
      <c r="G96" s="51"/>
      <c r="H96" s="51"/>
      <c r="I96" s="58" t="s">
        <v>23</v>
      </c>
      <c r="J96" s="51"/>
      <c r="K96" s="37">
        <v>300</v>
      </c>
      <c r="L96" s="64">
        <v>400</v>
      </c>
      <c r="M96" s="37">
        <v>240</v>
      </c>
      <c r="N96" s="65">
        <v>320</v>
      </c>
      <c r="O96" s="60"/>
      <c r="P96" s="60"/>
      <c r="Q96" s="58" t="s">
        <v>89</v>
      </c>
    </row>
    <row r="97" spans="1:17" s="2" customFormat="1" ht="24" customHeight="1">
      <c r="A97" s="35">
        <v>85</v>
      </c>
      <c r="B97" s="35">
        <v>66</v>
      </c>
      <c r="C97" s="37" t="s">
        <v>85</v>
      </c>
      <c r="D97" s="35">
        <v>330601011</v>
      </c>
      <c r="E97" s="50">
        <v>2</v>
      </c>
      <c r="F97" s="51" t="s">
        <v>209</v>
      </c>
      <c r="G97" s="51"/>
      <c r="H97" s="51"/>
      <c r="I97" s="58" t="s">
        <v>23</v>
      </c>
      <c r="J97" s="51"/>
      <c r="K97" s="37">
        <v>300</v>
      </c>
      <c r="L97" s="64">
        <f>K97*0.4+K97</f>
        <v>420</v>
      </c>
      <c r="M97" s="37">
        <v>240</v>
      </c>
      <c r="N97" s="65">
        <v>336</v>
      </c>
      <c r="O97" s="60"/>
      <c r="P97" s="60"/>
      <c r="Q97" s="58" t="s">
        <v>89</v>
      </c>
    </row>
    <row r="98" spans="1:17" s="2" customFormat="1" ht="24" customHeight="1">
      <c r="A98" s="35">
        <v>86</v>
      </c>
      <c r="B98" s="35">
        <v>67</v>
      </c>
      <c r="C98" s="37" t="s">
        <v>85</v>
      </c>
      <c r="D98" s="35">
        <v>330601012</v>
      </c>
      <c r="E98" s="50">
        <v>2</v>
      </c>
      <c r="F98" s="51" t="s">
        <v>210</v>
      </c>
      <c r="G98" s="51"/>
      <c r="H98" s="51"/>
      <c r="I98" s="58" t="s">
        <v>23</v>
      </c>
      <c r="J98" s="51"/>
      <c r="K98" s="37">
        <v>300</v>
      </c>
      <c r="L98" s="64">
        <f>K98*0.4+K98</f>
        <v>420</v>
      </c>
      <c r="M98" s="37">
        <v>240</v>
      </c>
      <c r="N98" s="65">
        <v>336</v>
      </c>
      <c r="O98" s="60"/>
      <c r="P98" s="60"/>
      <c r="Q98" s="58" t="s">
        <v>89</v>
      </c>
    </row>
    <row r="99" spans="1:17" s="2" customFormat="1" ht="24" customHeight="1">
      <c r="A99" s="35">
        <v>87</v>
      </c>
      <c r="B99" s="35">
        <v>68</v>
      </c>
      <c r="C99" s="37" t="s">
        <v>85</v>
      </c>
      <c r="D99" s="35" t="s">
        <v>211</v>
      </c>
      <c r="E99" s="50">
        <v>2</v>
      </c>
      <c r="F99" s="51" t="s">
        <v>212</v>
      </c>
      <c r="G99" s="51"/>
      <c r="H99" s="51"/>
      <c r="I99" s="58" t="s">
        <v>23</v>
      </c>
      <c r="J99" s="51"/>
      <c r="K99" s="37">
        <v>400</v>
      </c>
      <c r="L99" s="64">
        <f>K99*0.4+K99</f>
        <v>560</v>
      </c>
      <c r="M99" s="37">
        <v>320</v>
      </c>
      <c r="N99" s="65">
        <v>448</v>
      </c>
      <c r="O99" s="60"/>
      <c r="P99" s="60"/>
      <c r="Q99" s="58" t="s">
        <v>89</v>
      </c>
    </row>
    <row r="100" spans="1:17" s="2" customFormat="1" ht="24" customHeight="1">
      <c r="A100" s="35">
        <v>88</v>
      </c>
      <c r="B100" s="35">
        <v>69</v>
      </c>
      <c r="C100" s="37" t="s">
        <v>85</v>
      </c>
      <c r="D100" s="35">
        <v>330602001</v>
      </c>
      <c r="E100" s="50">
        <v>2</v>
      </c>
      <c r="F100" s="51" t="s">
        <v>213</v>
      </c>
      <c r="G100" s="46" t="s">
        <v>214</v>
      </c>
      <c r="H100" s="51"/>
      <c r="I100" s="58" t="s">
        <v>23</v>
      </c>
      <c r="J100" s="51"/>
      <c r="K100" s="37">
        <v>400</v>
      </c>
      <c r="L100" s="64">
        <f>K100*0.4+K100</f>
        <v>560</v>
      </c>
      <c r="M100" s="37">
        <v>320</v>
      </c>
      <c r="N100" s="65">
        <v>448</v>
      </c>
      <c r="O100" s="60"/>
      <c r="P100" s="60"/>
      <c r="Q100" s="58" t="s">
        <v>89</v>
      </c>
    </row>
    <row r="101" spans="1:17" s="2" customFormat="1" ht="24" customHeight="1">
      <c r="A101" s="35">
        <v>89</v>
      </c>
      <c r="B101" s="35">
        <v>70</v>
      </c>
      <c r="C101" s="37" t="s">
        <v>85</v>
      </c>
      <c r="D101" s="35" t="s">
        <v>215</v>
      </c>
      <c r="E101" s="50">
        <v>3</v>
      </c>
      <c r="F101" s="51" t="s">
        <v>216</v>
      </c>
      <c r="G101" s="46" t="s">
        <v>217</v>
      </c>
      <c r="H101" s="51"/>
      <c r="I101" s="58" t="s">
        <v>23</v>
      </c>
      <c r="J101" s="46" t="s">
        <v>218</v>
      </c>
      <c r="K101" s="37">
        <v>1000</v>
      </c>
      <c r="L101" s="64">
        <v>1300</v>
      </c>
      <c r="M101" s="37">
        <v>800</v>
      </c>
      <c r="N101" s="65">
        <v>1040</v>
      </c>
      <c r="O101" s="60"/>
      <c r="P101" s="60"/>
      <c r="Q101" s="58" t="s">
        <v>89</v>
      </c>
    </row>
    <row r="102" spans="1:17" s="2" customFormat="1" ht="24" customHeight="1">
      <c r="A102" s="35">
        <v>90</v>
      </c>
      <c r="B102" s="35">
        <v>71</v>
      </c>
      <c r="C102" s="37" t="s">
        <v>85</v>
      </c>
      <c r="D102" s="35" t="s">
        <v>219</v>
      </c>
      <c r="E102" s="50">
        <v>4</v>
      </c>
      <c r="F102" s="51" t="s">
        <v>220</v>
      </c>
      <c r="G102" s="51"/>
      <c r="H102" s="51"/>
      <c r="I102" s="58" t="s">
        <v>23</v>
      </c>
      <c r="J102" s="46" t="s">
        <v>218</v>
      </c>
      <c r="K102" s="37">
        <v>1200</v>
      </c>
      <c r="L102" s="64">
        <f>K102+K102*0.6</f>
        <v>1920</v>
      </c>
      <c r="M102" s="37">
        <v>960</v>
      </c>
      <c r="N102" s="65">
        <v>1536</v>
      </c>
      <c r="O102" s="60"/>
      <c r="P102" s="60"/>
      <c r="Q102" s="58" t="s">
        <v>89</v>
      </c>
    </row>
    <row r="103" spans="1:17" s="2" customFormat="1" ht="24" customHeight="1">
      <c r="A103" s="35">
        <v>91</v>
      </c>
      <c r="B103" s="35">
        <v>72</v>
      </c>
      <c r="C103" s="37" t="s">
        <v>85</v>
      </c>
      <c r="D103" s="47">
        <v>330604006</v>
      </c>
      <c r="E103" s="38">
        <v>1</v>
      </c>
      <c r="F103" s="39" t="s">
        <v>221</v>
      </c>
      <c r="G103" s="39"/>
      <c r="H103" s="39"/>
      <c r="I103" s="39" t="s">
        <v>222</v>
      </c>
      <c r="J103" s="39"/>
      <c r="K103" s="37">
        <v>100</v>
      </c>
      <c r="L103" s="59">
        <v>130</v>
      </c>
      <c r="M103" s="37">
        <v>80</v>
      </c>
      <c r="N103" s="37">
        <v>104</v>
      </c>
      <c r="O103" s="60"/>
      <c r="P103" s="60"/>
      <c r="Q103" s="58" t="s">
        <v>89</v>
      </c>
    </row>
    <row r="104" spans="1:17" s="2" customFormat="1" ht="24" customHeight="1">
      <c r="A104" s="35">
        <v>92</v>
      </c>
      <c r="B104" s="35">
        <v>73</v>
      </c>
      <c r="C104" s="37" t="s">
        <v>85</v>
      </c>
      <c r="D104" s="35">
        <v>330605001</v>
      </c>
      <c r="E104" s="50">
        <v>2</v>
      </c>
      <c r="F104" s="51" t="s">
        <v>223</v>
      </c>
      <c r="G104" s="46" t="s">
        <v>224</v>
      </c>
      <c r="H104" s="51"/>
      <c r="I104" s="58" t="s">
        <v>23</v>
      </c>
      <c r="J104" s="51"/>
      <c r="K104" s="37">
        <v>200</v>
      </c>
      <c r="L104" s="64">
        <v>250</v>
      </c>
      <c r="M104" s="37">
        <v>160</v>
      </c>
      <c r="N104" s="65">
        <v>200</v>
      </c>
      <c r="O104" s="60"/>
      <c r="P104" s="60"/>
      <c r="Q104" s="58" t="s">
        <v>89</v>
      </c>
    </row>
    <row r="105" spans="1:17" s="2" customFormat="1" ht="24" customHeight="1">
      <c r="A105" s="35">
        <v>93</v>
      </c>
      <c r="B105" s="35">
        <v>74</v>
      </c>
      <c r="C105" s="37" t="s">
        <v>85</v>
      </c>
      <c r="D105" s="35" t="s">
        <v>225</v>
      </c>
      <c r="E105" s="50">
        <v>2</v>
      </c>
      <c r="F105" s="51" t="s">
        <v>226</v>
      </c>
      <c r="G105" s="51"/>
      <c r="H105" s="51"/>
      <c r="I105" s="58" t="s">
        <v>23</v>
      </c>
      <c r="J105" s="51"/>
      <c r="K105" s="37">
        <v>500</v>
      </c>
      <c r="L105" s="64">
        <f>K105*0.4+K105</f>
        <v>700</v>
      </c>
      <c r="M105" s="37">
        <v>400</v>
      </c>
      <c r="N105" s="65">
        <v>560</v>
      </c>
      <c r="O105" s="60"/>
      <c r="P105" s="60"/>
      <c r="Q105" s="58" t="s">
        <v>89</v>
      </c>
    </row>
    <row r="106" spans="1:17" s="2" customFormat="1" ht="24" customHeight="1">
      <c r="A106" s="35">
        <v>94</v>
      </c>
      <c r="B106" s="35">
        <v>75</v>
      </c>
      <c r="C106" s="37" t="s">
        <v>85</v>
      </c>
      <c r="D106" s="35" t="s">
        <v>227</v>
      </c>
      <c r="E106" s="50">
        <v>2</v>
      </c>
      <c r="F106" s="51" t="s">
        <v>228</v>
      </c>
      <c r="G106" s="51"/>
      <c r="H106" s="51"/>
      <c r="I106" s="58" t="s">
        <v>23</v>
      </c>
      <c r="J106" s="51"/>
      <c r="K106" s="37">
        <v>500</v>
      </c>
      <c r="L106" s="64">
        <f>K106*0.4+K106</f>
        <v>700</v>
      </c>
      <c r="M106" s="37">
        <v>400</v>
      </c>
      <c r="N106" s="65">
        <v>560</v>
      </c>
      <c r="O106" s="60"/>
      <c r="P106" s="60"/>
      <c r="Q106" s="58" t="s">
        <v>89</v>
      </c>
    </row>
    <row r="107" spans="1:17" s="2" customFormat="1" ht="24" customHeight="1">
      <c r="A107" s="35">
        <v>95</v>
      </c>
      <c r="B107" s="35">
        <v>76</v>
      </c>
      <c r="C107" s="37" t="s">
        <v>85</v>
      </c>
      <c r="D107" s="35" t="s">
        <v>229</v>
      </c>
      <c r="E107" s="50">
        <v>2</v>
      </c>
      <c r="F107" s="51" t="s">
        <v>230</v>
      </c>
      <c r="G107" s="51"/>
      <c r="H107" s="51"/>
      <c r="I107" s="58" t="s">
        <v>23</v>
      </c>
      <c r="J107" s="51"/>
      <c r="K107" s="37">
        <v>500</v>
      </c>
      <c r="L107" s="64">
        <f>K107*0.4+K107</f>
        <v>700</v>
      </c>
      <c r="M107" s="37">
        <v>400</v>
      </c>
      <c r="N107" s="65">
        <v>560</v>
      </c>
      <c r="O107" s="60"/>
      <c r="P107" s="60"/>
      <c r="Q107" s="58" t="s">
        <v>89</v>
      </c>
    </row>
    <row r="108" spans="1:17" s="2" customFormat="1" ht="24" customHeight="1">
      <c r="A108" s="35">
        <v>96</v>
      </c>
      <c r="B108" s="35">
        <v>77</v>
      </c>
      <c r="C108" s="37" t="s">
        <v>85</v>
      </c>
      <c r="D108" s="35">
        <v>330605016</v>
      </c>
      <c r="E108" s="50">
        <v>3</v>
      </c>
      <c r="F108" s="51" t="s">
        <v>231</v>
      </c>
      <c r="G108" s="46" t="s">
        <v>232</v>
      </c>
      <c r="H108" s="51"/>
      <c r="I108" s="58" t="s">
        <v>23</v>
      </c>
      <c r="J108" s="51"/>
      <c r="K108" s="37">
        <v>800</v>
      </c>
      <c r="L108" s="64">
        <f>K108+K108*0.5</f>
        <v>1200</v>
      </c>
      <c r="M108" s="37">
        <v>640</v>
      </c>
      <c r="N108" s="65">
        <v>960</v>
      </c>
      <c r="O108" s="60"/>
      <c r="P108" s="60"/>
      <c r="Q108" s="58" t="s">
        <v>89</v>
      </c>
    </row>
    <row r="109" spans="1:17" s="2" customFormat="1" ht="24" customHeight="1">
      <c r="A109" s="35">
        <v>97</v>
      </c>
      <c r="B109" s="35">
        <v>78</v>
      </c>
      <c r="C109" s="37" t="s">
        <v>85</v>
      </c>
      <c r="D109" s="35">
        <v>330605017</v>
      </c>
      <c r="E109" s="50">
        <v>3</v>
      </c>
      <c r="F109" s="51" t="s">
        <v>233</v>
      </c>
      <c r="G109" s="46" t="s">
        <v>234</v>
      </c>
      <c r="H109" s="51"/>
      <c r="I109" s="58" t="s">
        <v>23</v>
      </c>
      <c r="J109" s="51"/>
      <c r="K109" s="37">
        <v>600</v>
      </c>
      <c r="L109" s="64">
        <f>K109+K109*0.5</f>
        <v>900</v>
      </c>
      <c r="M109" s="37">
        <v>480</v>
      </c>
      <c r="N109" s="65">
        <v>720</v>
      </c>
      <c r="O109" s="60"/>
      <c r="P109" s="60"/>
      <c r="Q109" s="58" t="s">
        <v>89</v>
      </c>
    </row>
    <row r="110" spans="1:17" s="2" customFormat="1" ht="24" customHeight="1">
      <c r="A110" s="35">
        <v>98</v>
      </c>
      <c r="B110" s="35">
        <v>79</v>
      </c>
      <c r="C110" s="37" t="s">
        <v>85</v>
      </c>
      <c r="D110" s="35">
        <v>330605023</v>
      </c>
      <c r="E110" s="50">
        <v>2</v>
      </c>
      <c r="F110" s="51" t="s">
        <v>235</v>
      </c>
      <c r="G110" s="46" t="s">
        <v>236</v>
      </c>
      <c r="H110" s="51"/>
      <c r="I110" s="58" t="s">
        <v>23</v>
      </c>
      <c r="J110" s="51"/>
      <c r="K110" s="37">
        <v>400</v>
      </c>
      <c r="L110" s="64">
        <f>K110*0.4+K110</f>
        <v>560</v>
      </c>
      <c r="M110" s="37">
        <v>320</v>
      </c>
      <c r="N110" s="65">
        <v>448</v>
      </c>
      <c r="O110" s="60"/>
      <c r="P110" s="60"/>
      <c r="Q110" s="58" t="s">
        <v>89</v>
      </c>
    </row>
    <row r="111" spans="1:17" s="2" customFormat="1" ht="24" customHeight="1">
      <c r="A111" s="35">
        <v>99</v>
      </c>
      <c r="B111" s="35">
        <v>80</v>
      </c>
      <c r="C111" s="37" t="s">
        <v>85</v>
      </c>
      <c r="D111" s="35" t="s">
        <v>237</v>
      </c>
      <c r="E111" s="50">
        <v>2</v>
      </c>
      <c r="F111" s="51" t="s">
        <v>238</v>
      </c>
      <c r="G111" s="51"/>
      <c r="H111" s="51"/>
      <c r="I111" s="58" t="s">
        <v>239</v>
      </c>
      <c r="J111" s="51"/>
      <c r="K111" s="37">
        <v>400</v>
      </c>
      <c r="L111" s="64">
        <f>K111*0.4+K111</f>
        <v>560</v>
      </c>
      <c r="M111" s="37">
        <v>320</v>
      </c>
      <c r="N111" s="65">
        <v>448</v>
      </c>
      <c r="O111" s="60"/>
      <c r="P111" s="60"/>
      <c r="Q111" s="58" t="s">
        <v>89</v>
      </c>
    </row>
    <row r="112" spans="1:17" s="2" customFormat="1" ht="24" customHeight="1">
      <c r="A112" s="35">
        <v>100</v>
      </c>
      <c r="B112" s="35">
        <v>81</v>
      </c>
      <c r="C112" s="37" t="s">
        <v>85</v>
      </c>
      <c r="D112" s="35" t="s">
        <v>240</v>
      </c>
      <c r="E112" s="50">
        <v>2</v>
      </c>
      <c r="F112" s="51" t="s">
        <v>241</v>
      </c>
      <c r="G112" s="51"/>
      <c r="H112" s="51"/>
      <c r="I112" s="58" t="s">
        <v>239</v>
      </c>
      <c r="J112" s="51"/>
      <c r="K112" s="37">
        <v>500</v>
      </c>
      <c r="L112" s="64">
        <f>K112*0.4+K112</f>
        <v>700</v>
      </c>
      <c r="M112" s="37">
        <v>400</v>
      </c>
      <c r="N112" s="65">
        <v>560</v>
      </c>
      <c r="O112" s="60"/>
      <c r="P112" s="60"/>
      <c r="Q112" s="58" t="s">
        <v>89</v>
      </c>
    </row>
    <row r="113" spans="1:17" s="2" customFormat="1" ht="24" customHeight="1">
      <c r="A113" s="35">
        <v>101</v>
      </c>
      <c r="B113" s="35">
        <v>82</v>
      </c>
      <c r="C113" s="37" t="s">
        <v>85</v>
      </c>
      <c r="D113" s="35" t="s">
        <v>242</v>
      </c>
      <c r="E113" s="50">
        <v>3</v>
      </c>
      <c r="F113" s="51" t="s">
        <v>243</v>
      </c>
      <c r="G113" s="51"/>
      <c r="H113" s="51"/>
      <c r="I113" s="58" t="s">
        <v>239</v>
      </c>
      <c r="J113" s="51"/>
      <c r="K113" s="37">
        <v>700</v>
      </c>
      <c r="L113" s="64">
        <f>K113+K113*0.5</f>
        <v>1050</v>
      </c>
      <c r="M113" s="37">
        <v>560</v>
      </c>
      <c r="N113" s="65">
        <v>840</v>
      </c>
      <c r="O113" s="60"/>
      <c r="P113" s="60"/>
      <c r="Q113" s="58" t="s">
        <v>89</v>
      </c>
    </row>
    <row r="114" spans="1:17" s="2" customFormat="1" ht="24" customHeight="1">
      <c r="A114" s="35">
        <v>102</v>
      </c>
      <c r="B114" s="35">
        <v>83</v>
      </c>
      <c r="C114" s="37" t="s">
        <v>85</v>
      </c>
      <c r="D114" s="35" t="s">
        <v>244</v>
      </c>
      <c r="E114" s="50">
        <v>3</v>
      </c>
      <c r="F114" s="51" t="s">
        <v>245</v>
      </c>
      <c r="G114" s="46" t="s">
        <v>246</v>
      </c>
      <c r="H114" s="51"/>
      <c r="I114" s="58" t="s">
        <v>239</v>
      </c>
      <c r="J114" s="51"/>
      <c r="K114" s="37">
        <v>1000</v>
      </c>
      <c r="L114" s="64">
        <f>K114+K114*0.5</f>
        <v>1500</v>
      </c>
      <c r="M114" s="37">
        <v>800</v>
      </c>
      <c r="N114" s="65">
        <v>1200</v>
      </c>
      <c r="O114" s="60"/>
      <c r="P114" s="60"/>
      <c r="Q114" s="58" t="s">
        <v>89</v>
      </c>
    </row>
    <row r="115" spans="1:17" s="2" customFormat="1" ht="24" customHeight="1">
      <c r="A115" s="35">
        <v>103</v>
      </c>
      <c r="B115" s="35">
        <v>84</v>
      </c>
      <c r="C115" s="37" t="s">
        <v>85</v>
      </c>
      <c r="D115" s="35" t="s">
        <v>247</v>
      </c>
      <c r="E115" s="50">
        <v>2</v>
      </c>
      <c r="F115" s="51" t="s">
        <v>248</v>
      </c>
      <c r="G115" s="51"/>
      <c r="H115" s="51"/>
      <c r="I115" s="58" t="s">
        <v>23</v>
      </c>
      <c r="J115" s="51"/>
      <c r="K115" s="37">
        <v>400</v>
      </c>
      <c r="L115" s="64">
        <f>K115*0.4+K115</f>
        <v>560</v>
      </c>
      <c r="M115" s="37">
        <v>320</v>
      </c>
      <c r="N115" s="65">
        <v>448</v>
      </c>
      <c r="O115" s="60"/>
      <c r="P115" s="60"/>
      <c r="Q115" s="58" t="s">
        <v>89</v>
      </c>
    </row>
    <row r="116" spans="1:17" s="2" customFormat="1" ht="24" customHeight="1">
      <c r="A116" s="35">
        <v>104</v>
      </c>
      <c r="B116" s="35">
        <v>85</v>
      </c>
      <c r="C116" s="37" t="s">
        <v>85</v>
      </c>
      <c r="D116" s="35" t="s">
        <v>249</v>
      </c>
      <c r="E116" s="50">
        <v>2</v>
      </c>
      <c r="F116" s="51" t="s">
        <v>250</v>
      </c>
      <c r="G116" s="46" t="s">
        <v>251</v>
      </c>
      <c r="H116" s="51"/>
      <c r="I116" s="58" t="s">
        <v>23</v>
      </c>
      <c r="J116" s="51"/>
      <c r="K116" s="37">
        <v>400</v>
      </c>
      <c r="L116" s="64">
        <v>500</v>
      </c>
      <c r="M116" s="37">
        <v>320</v>
      </c>
      <c r="N116" s="65">
        <v>400</v>
      </c>
      <c r="O116" s="60"/>
      <c r="P116" s="60"/>
      <c r="Q116" s="58" t="s">
        <v>89</v>
      </c>
    </row>
    <row r="117" spans="1:17" s="2" customFormat="1" ht="24" customHeight="1">
      <c r="A117" s="35">
        <v>105</v>
      </c>
      <c r="B117" s="35">
        <v>86</v>
      </c>
      <c r="C117" s="37" t="s">
        <v>85</v>
      </c>
      <c r="D117" s="35" t="s">
        <v>252</v>
      </c>
      <c r="E117" s="50">
        <v>2</v>
      </c>
      <c r="F117" s="51" t="s">
        <v>253</v>
      </c>
      <c r="G117" s="51"/>
      <c r="H117" s="51"/>
      <c r="I117" s="58" t="s">
        <v>239</v>
      </c>
      <c r="J117" s="51"/>
      <c r="K117" s="37">
        <v>400</v>
      </c>
      <c r="L117" s="64">
        <f>K117*0.4+K117</f>
        <v>560</v>
      </c>
      <c r="M117" s="37">
        <v>320</v>
      </c>
      <c r="N117" s="65">
        <v>448</v>
      </c>
      <c r="O117" s="60"/>
      <c r="P117" s="60"/>
      <c r="Q117" s="58" t="s">
        <v>89</v>
      </c>
    </row>
    <row r="118" spans="1:17" s="2" customFormat="1" ht="24" customHeight="1">
      <c r="A118" s="35">
        <v>106</v>
      </c>
      <c r="B118" s="35">
        <v>87</v>
      </c>
      <c r="C118" s="37" t="s">
        <v>85</v>
      </c>
      <c r="D118" s="35" t="s">
        <v>254</v>
      </c>
      <c r="E118" s="50">
        <v>2</v>
      </c>
      <c r="F118" s="51" t="s">
        <v>255</v>
      </c>
      <c r="G118" s="46" t="s">
        <v>256</v>
      </c>
      <c r="H118" s="51"/>
      <c r="I118" s="58" t="s">
        <v>239</v>
      </c>
      <c r="J118" s="51"/>
      <c r="K118" s="37">
        <v>400</v>
      </c>
      <c r="L118" s="64">
        <f>K118*0.4+K118</f>
        <v>560</v>
      </c>
      <c r="M118" s="37">
        <v>320</v>
      </c>
      <c r="N118" s="65">
        <v>448</v>
      </c>
      <c r="O118" s="60"/>
      <c r="P118" s="60"/>
      <c r="Q118" s="58" t="s">
        <v>89</v>
      </c>
    </row>
    <row r="119" spans="1:17" s="2" customFormat="1" ht="24" customHeight="1">
      <c r="A119" s="35">
        <v>107</v>
      </c>
      <c r="B119" s="35">
        <v>88</v>
      </c>
      <c r="C119" s="37" t="s">
        <v>85</v>
      </c>
      <c r="D119" s="36">
        <v>330606006</v>
      </c>
      <c r="E119" s="67">
        <v>2</v>
      </c>
      <c r="F119" s="51" t="s">
        <v>257</v>
      </c>
      <c r="G119" s="51"/>
      <c r="H119" s="51"/>
      <c r="I119" s="51" t="s">
        <v>23</v>
      </c>
      <c r="J119" s="51"/>
      <c r="K119" s="59">
        <v>400</v>
      </c>
      <c r="L119" s="64">
        <v>500</v>
      </c>
      <c r="M119" s="59">
        <v>320</v>
      </c>
      <c r="N119" s="64">
        <v>400</v>
      </c>
      <c r="O119" s="60"/>
      <c r="P119" s="60"/>
      <c r="Q119" s="58" t="s">
        <v>89</v>
      </c>
    </row>
    <row r="120" spans="1:17" s="2" customFormat="1" ht="24" customHeight="1">
      <c r="A120" s="35">
        <v>108</v>
      </c>
      <c r="B120" s="35">
        <v>89</v>
      </c>
      <c r="C120" s="37" t="s">
        <v>85</v>
      </c>
      <c r="D120" s="35">
        <v>330606007</v>
      </c>
      <c r="E120" s="50">
        <v>2</v>
      </c>
      <c r="F120" s="51" t="s">
        <v>258</v>
      </c>
      <c r="G120" s="51"/>
      <c r="H120" s="51"/>
      <c r="I120" s="58" t="s">
        <v>23</v>
      </c>
      <c r="J120" s="51"/>
      <c r="K120" s="37">
        <v>300</v>
      </c>
      <c r="L120" s="64">
        <f aca="true" t="shared" si="2" ref="L120:L128">K120*0.4+K120</f>
        <v>420</v>
      </c>
      <c r="M120" s="37">
        <v>240</v>
      </c>
      <c r="N120" s="65">
        <v>336</v>
      </c>
      <c r="O120" s="60"/>
      <c r="P120" s="60"/>
      <c r="Q120" s="58" t="s">
        <v>89</v>
      </c>
    </row>
    <row r="121" spans="1:17" s="2" customFormat="1" ht="24" customHeight="1">
      <c r="A121" s="35">
        <v>109</v>
      </c>
      <c r="B121" s="35">
        <v>90</v>
      </c>
      <c r="C121" s="37" t="s">
        <v>85</v>
      </c>
      <c r="D121" s="35" t="s">
        <v>259</v>
      </c>
      <c r="E121" s="50">
        <v>3</v>
      </c>
      <c r="F121" s="51" t="s">
        <v>260</v>
      </c>
      <c r="G121" s="46" t="s">
        <v>261</v>
      </c>
      <c r="H121" s="51"/>
      <c r="I121" s="58" t="s">
        <v>23</v>
      </c>
      <c r="J121" s="46" t="s">
        <v>262</v>
      </c>
      <c r="K121" s="37">
        <v>700</v>
      </c>
      <c r="L121" s="64">
        <v>900</v>
      </c>
      <c r="M121" s="37">
        <v>560</v>
      </c>
      <c r="N121" s="65">
        <v>720</v>
      </c>
      <c r="O121" s="60"/>
      <c r="P121" s="60"/>
      <c r="Q121" s="58" t="s">
        <v>89</v>
      </c>
    </row>
    <row r="122" spans="1:17" s="2" customFormat="1" ht="33" customHeight="1">
      <c r="A122" s="35">
        <v>110</v>
      </c>
      <c r="B122" s="35">
        <v>91</v>
      </c>
      <c r="C122" s="37" t="s">
        <v>85</v>
      </c>
      <c r="D122" s="35" t="s">
        <v>263</v>
      </c>
      <c r="E122" s="50">
        <v>3</v>
      </c>
      <c r="F122" s="51" t="s">
        <v>264</v>
      </c>
      <c r="G122" s="46" t="s">
        <v>265</v>
      </c>
      <c r="H122" s="51"/>
      <c r="I122" s="58" t="s">
        <v>23</v>
      </c>
      <c r="J122" s="46" t="s">
        <v>262</v>
      </c>
      <c r="K122" s="37">
        <v>900</v>
      </c>
      <c r="L122" s="64">
        <f>K122+K122*0.5</f>
        <v>1350</v>
      </c>
      <c r="M122" s="37">
        <v>720</v>
      </c>
      <c r="N122" s="65">
        <v>1080</v>
      </c>
      <c r="O122" s="60"/>
      <c r="P122" s="60"/>
      <c r="Q122" s="58" t="s">
        <v>89</v>
      </c>
    </row>
    <row r="123" spans="1:17" s="2" customFormat="1" ht="49.5" customHeight="1">
      <c r="A123" s="35">
        <v>111</v>
      </c>
      <c r="B123" s="35">
        <v>92</v>
      </c>
      <c r="C123" s="37" t="s">
        <v>85</v>
      </c>
      <c r="D123" s="35">
        <v>330608001</v>
      </c>
      <c r="E123" s="50">
        <v>2</v>
      </c>
      <c r="F123" s="51" t="s">
        <v>266</v>
      </c>
      <c r="G123" s="46" t="s">
        <v>267</v>
      </c>
      <c r="H123" s="51"/>
      <c r="I123" s="58" t="s">
        <v>23</v>
      </c>
      <c r="J123" s="51"/>
      <c r="K123" s="37">
        <v>400</v>
      </c>
      <c r="L123" s="64">
        <f t="shared" si="2"/>
        <v>560</v>
      </c>
      <c r="M123" s="37">
        <v>320</v>
      </c>
      <c r="N123" s="65">
        <v>448</v>
      </c>
      <c r="O123" s="60"/>
      <c r="P123" s="60"/>
      <c r="Q123" s="58" t="s">
        <v>89</v>
      </c>
    </row>
    <row r="124" spans="1:17" s="2" customFormat="1" ht="51" customHeight="1">
      <c r="A124" s="35">
        <v>112</v>
      </c>
      <c r="B124" s="35">
        <v>93</v>
      </c>
      <c r="C124" s="37" t="s">
        <v>85</v>
      </c>
      <c r="D124" s="35">
        <v>330608002</v>
      </c>
      <c r="E124" s="50">
        <v>2</v>
      </c>
      <c r="F124" s="51" t="s">
        <v>268</v>
      </c>
      <c r="G124" s="46" t="s">
        <v>269</v>
      </c>
      <c r="H124" s="51"/>
      <c r="I124" s="58" t="s">
        <v>23</v>
      </c>
      <c r="J124" s="51"/>
      <c r="K124" s="37">
        <v>300</v>
      </c>
      <c r="L124" s="64">
        <f t="shared" si="2"/>
        <v>420</v>
      </c>
      <c r="M124" s="37">
        <v>240</v>
      </c>
      <c r="N124" s="65">
        <v>336</v>
      </c>
      <c r="O124" s="60"/>
      <c r="P124" s="60"/>
      <c r="Q124" s="58" t="s">
        <v>89</v>
      </c>
    </row>
    <row r="125" spans="1:17" s="2" customFormat="1" ht="36" customHeight="1">
      <c r="A125" s="35">
        <v>113</v>
      </c>
      <c r="B125" s="35">
        <v>94</v>
      </c>
      <c r="C125" s="37" t="s">
        <v>85</v>
      </c>
      <c r="D125" s="35">
        <v>330608003</v>
      </c>
      <c r="E125" s="50">
        <v>2</v>
      </c>
      <c r="F125" s="51" t="s">
        <v>270</v>
      </c>
      <c r="G125" s="46" t="s">
        <v>271</v>
      </c>
      <c r="H125" s="51"/>
      <c r="I125" s="58" t="s">
        <v>23</v>
      </c>
      <c r="J125" s="51"/>
      <c r="K125" s="37">
        <v>200</v>
      </c>
      <c r="L125" s="64">
        <f t="shared" si="2"/>
        <v>280</v>
      </c>
      <c r="M125" s="37">
        <v>160</v>
      </c>
      <c r="N125" s="65">
        <v>224</v>
      </c>
      <c r="O125" s="60"/>
      <c r="P125" s="60"/>
      <c r="Q125" s="58" t="s">
        <v>89</v>
      </c>
    </row>
    <row r="126" spans="1:17" s="2" customFormat="1" ht="24" customHeight="1">
      <c r="A126" s="35">
        <v>114</v>
      </c>
      <c r="B126" s="35">
        <v>95</v>
      </c>
      <c r="C126" s="37" t="s">
        <v>85</v>
      </c>
      <c r="D126" s="35">
        <v>330608005</v>
      </c>
      <c r="E126" s="50">
        <v>2</v>
      </c>
      <c r="F126" s="51" t="s">
        <v>272</v>
      </c>
      <c r="G126" s="46" t="s">
        <v>273</v>
      </c>
      <c r="H126" s="51"/>
      <c r="I126" s="58" t="s">
        <v>274</v>
      </c>
      <c r="J126" s="51"/>
      <c r="K126" s="37">
        <v>300</v>
      </c>
      <c r="L126" s="64">
        <f t="shared" si="2"/>
        <v>420</v>
      </c>
      <c r="M126" s="37">
        <v>240</v>
      </c>
      <c r="N126" s="65">
        <v>336</v>
      </c>
      <c r="O126" s="60"/>
      <c r="P126" s="60"/>
      <c r="Q126" s="58" t="s">
        <v>89</v>
      </c>
    </row>
    <row r="127" spans="1:17" s="2" customFormat="1" ht="24" customHeight="1">
      <c r="A127" s="35">
        <v>115</v>
      </c>
      <c r="B127" s="35">
        <v>96</v>
      </c>
      <c r="C127" s="37" t="s">
        <v>85</v>
      </c>
      <c r="D127" s="35" t="s">
        <v>275</v>
      </c>
      <c r="E127" s="50">
        <v>2</v>
      </c>
      <c r="F127" s="51" t="s">
        <v>276</v>
      </c>
      <c r="G127" s="51"/>
      <c r="H127" s="51"/>
      <c r="I127" s="58" t="s">
        <v>23</v>
      </c>
      <c r="J127" s="51"/>
      <c r="K127" s="37">
        <v>300</v>
      </c>
      <c r="L127" s="64">
        <f t="shared" si="2"/>
        <v>420</v>
      </c>
      <c r="M127" s="37">
        <v>240</v>
      </c>
      <c r="N127" s="65">
        <v>336</v>
      </c>
      <c r="O127" s="60"/>
      <c r="P127" s="60"/>
      <c r="Q127" s="58" t="s">
        <v>89</v>
      </c>
    </row>
    <row r="128" spans="1:17" s="2" customFormat="1" ht="24" customHeight="1">
      <c r="A128" s="35">
        <v>116</v>
      </c>
      <c r="B128" s="35">
        <v>97</v>
      </c>
      <c r="C128" s="37" t="s">
        <v>85</v>
      </c>
      <c r="D128" s="35">
        <v>330610002</v>
      </c>
      <c r="E128" s="50">
        <v>2</v>
      </c>
      <c r="F128" s="51" t="s">
        <v>277</v>
      </c>
      <c r="G128" s="51"/>
      <c r="H128" s="51"/>
      <c r="I128" s="58" t="s">
        <v>23</v>
      </c>
      <c r="J128" s="51"/>
      <c r="K128" s="37">
        <v>300</v>
      </c>
      <c r="L128" s="64">
        <f t="shared" si="2"/>
        <v>420</v>
      </c>
      <c r="M128" s="37">
        <v>240</v>
      </c>
      <c r="N128" s="65">
        <v>336</v>
      </c>
      <c r="O128" s="60"/>
      <c r="P128" s="60"/>
      <c r="Q128" s="58" t="s">
        <v>89</v>
      </c>
    </row>
    <row r="129" spans="1:17" s="2" customFormat="1" ht="24" customHeight="1">
      <c r="A129" s="35">
        <v>117</v>
      </c>
      <c r="B129" s="35">
        <v>98</v>
      </c>
      <c r="C129" s="37" t="s">
        <v>85</v>
      </c>
      <c r="D129" s="35">
        <v>330701005</v>
      </c>
      <c r="E129" s="50">
        <v>2</v>
      </c>
      <c r="F129" s="51" t="s">
        <v>278</v>
      </c>
      <c r="G129" s="51"/>
      <c r="H129" s="51"/>
      <c r="I129" s="58" t="s">
        <v>23</v>
      </c>
      <c r="J129" s="51"/>
      <c r="K129" s="37">
        <v>300</v>
      </c>
      <c r="L129" s="64">
        <v>400</v>
      </c>
      <c r="M129" s="37">
        <v>240</v>
      </c>
      <c r="N129" s="65">
        <v>320</v>
      </c>
      <c r="O129" s="60"/>
      <c r="P129" s="60"/>
      <c r="Q129" s="58" t="s">
        <v>89</v>
      </c>
    </row>
    <row r="130" spans="1:17" s="2" customFormat="1" ht="24" customHeight="1">
      <c r="A130" s="35">
        <v>118</v>
      </c>
      <c r="B130" s="35">
        <v>99</v>
      </c>
      <c r="C130" s="37" t="s">
        <v>85</v>
      </c>
      <c r="D130" s="35" t="s">
        <v>279</v>
      </c>
      <c r="E130" s="50">
        <v>3</v>
      </c>
      <c r="F130" s="51" t="s">
        <v>280</v>
      </c>
      <c r="G130" s="51"/>
      <c r="H130" s="51"/>
      <c r="I130" s="58" t="s">
        <v>23</v>
      </c>
      <c r="J130" s="51"/>
      <c r="K130" s="37">
        <v>800</v>
      </c>
      <c r="L130" s="64">
        <f>K130+K130*0.5</f>
        <v>1200</v>
      </c>
      <c r="M130" s="37">
        <v>640</v>
      </c>
      <c r="N130" s="65">
        <v>960</v>
      </c>
      <c r="O130" s="60"/>
      <c r="P130" s="60"/>
      <c r="Q130" s="58" t="s">
        <v>89</v>
      </c>
    </row>
    <row r="131" spans="1:17" s="2" customFormat="1" ht="24" customHeight="1">
      <c r="A131" s="35">
        <v>119</v>
      </c>
      <c r="B131" s="35">
        <v>100</v>
      </c>
      <c r="C131" s="37" t="s">
        <v>85</v>
      </c>
      <c r="D131" s="35" t="s">
        <v>281</v>
      </c>
      <c r="E131" s="50">
        <v>3</v>
      </c>
      <c r="F131" s="51" t="s">
        <v>282</v>
      </c>
      <c r="G131" s="51"/>
      <c r="H131" s="51"/>
      <c r="I131" s="58" t="s">
        <v>23</v>
      </c>
      <c r="J131" s="51"/>
      <c r="K131" s="37">
        <v>800</v>
      </c>
      <c r="L131" s="64">
        <f>K131+K131*0.5</f>
        <v>1200</v>
      </c>
      <c r="M131" s="37">
        <v>640</v>
      </c>
      <c r="N131" s="65">
        <v>960</v>
      </c>
      <c r="O131" s="60"/>
      <c r="P131" s="60"/>
      <c r="Q131" s="58" t="s">
        <v>89</v>
      </c>
    </row>
    <row r="132" spans="1:17" s="2" customFormat="1" ht="24" customHeight="1">
      <c r="A132" s="35">
        <v>120</v>
      </c>
      <c r="B132" s="35">
        <v>101</v>
      </c>
      <c r="C132" s="37" t="s">
        <v>85</v>
      </c>
      <c r="D132" s="35" t="s">
        <v>283</v>
      </c>
      <c r="E132" s="50">
        <v>3</v>
      </c>
      <c r="F132" s="51" t="s">
        <v>284</v>
      </c>
      <c r="G132" s="51"/>
      <c r="H132" s="51"/>
      <c r="I132" s="58" t="s">
        <v>23</v>
      </c>
      <c r="J132" s="46" t="s">
        <v>218</v>
      </c>
      <c r="K132" s="37">
        <v>900</v>
      </c>
      <c r="L132" s="64">
        <v>1200</v>
      </c>
      <c r="M132" s="37">
        <v>720</v>
      </c>
      <c r="N132" s="65">
        <v>960</v>
      </c>
      <c r="O132" s="60"/>
      <c r="P132" s="60"/>
      <c r="Q132" s="58" t="s">
        <v>89</v>
      </c>
    </row>
    <row r="133" spans="1:17" s="2" customFormat="1" ht="24" customHeight="1">
      <c r="A133" s="35">
        <v>121</v>
      </c>
      <c r="B133" s="35">
        <v>102</v>
      </c>
      <c r="C133" s="37" t="s">
        <v>85</v>
      </c>
      <c r="D133" s="35">
        <v>330701038</v>
      </c>
      <c r="E133" s="50">
        <v>3</v>
      </c>
      <c r="F133" s="51" t="s">
        <v>285</v>
      </c>
      <c r="G133" s="46" t="s">
        <v>286</v>
      </c>
      <c r="H133" s="51"/>
      <c r="I133" s="58" t="s">
        <v>23</v>
      </c>
      <c r="J133" s="51"/>
      <c r="K133" s="37">
        <v>600</v>
      </c>
      <c r="L133" s="64">
        <f>K133+K133*0.5</f>
        <v>900</v>
      </c>
      <c r="M133" s="37">
        <v>480</v>
      </c>
      <c r="N133" s="65">
        <v>720</v>
      </c>
      <c r="O133" s="60"/>
      <c r="P133" s="60"/>
      <c r="Q133" s="58" t="s">
        <v>89</v>
      </c>
    </row>
    <row r="134" spans="1:17" s="2" customFormat="1" ht="24" customHeight="1">
      <c r="A134" s="35">
        <v>122</v>
      </c>
      <c r="B134" s="35">
        <v>103</v>
      </c>
      <c r="C134" s="37" t="s">
        <v>85</v>
      </c>
      <c r="D134" s="35" t="s">
        <v>287</v>
      </c>
      <c r="E134" s="50">
        <v>4</v>
      </c>
      <c r="F134" s="51" t="s">
        <v>288</v>
      </c>
      <c r="G134" s="51"/>
      <c r="H134" s="51"/>
      <c r="I134" s="58" t="s">
        <v>23</v>
      </c>
      <c r="J134" s="51"/>
      <c r="K134" s="37">
        <v>2200</v>
      </c>
      <c r="L134" s="64">
        <f>K134+K134*0.5</f>
        <v>3300</v>
      </c>
      <c r="M134" s="37">
        <v>1760</v>
      </c>
      <c r="N134" s="65">
        <v>2640</v>
      </c>
      <c r="O134" s="60"/>
      <c r="P134" s="60"/>
      <c r="Q134" s="58" t="s">
        <v>89</v>
      </c>
    </row>
    <row r="135" spans="1:17" s="2" customFormat="1" ht="24" customHeight="1">
      <c r="A135" s="35">
        <v>123</v>
      </c>
      <c r="B135" s="35">
        <v>104</v>
      </c>
      <c r="C135" s="37" t="s">
        <v>85</v>
      </c>
      <c r="D135" s="35" t="s">
        <v>289</v>
      </c>
      <c r="E135" s="50">
        <v>4</v>
      </c>
      <c r="F135" s="51" t="s">
        <v>290</v>
      </c>
      <c r="G135" s="51"/>
      <c r="H135" s="51"/>
      <c r="I135" s="58" t="s">
        <v>23</v>
      </c>
      <c r="J135" s="51"/>
      <c r="K135" s="37">
        <v>1500</v>
      </c>
      <c r="L135" s="64">
        <v>2100</v>
      </c>
      <c r="M135" s="37">
        <v>1200</v>
      </c>
      <c r="N135" s="65">
        <v>1680</v>
      </c>
      <c r="O135" s="60"/>
      <c r="P135" s="60"/>
      <c r="Q135" s="58" t="s">
        <v>89</v>
      </c>
    </row>
    <row r="136" spans="1:17" s="2" customFormat="1" ht="24" customHeight="1">
      <c r="A136" s="35">
        <v>124</v>
      </c>
      <c r="B136" s="35">
        <v>105</v>
      </c>
      <c r="C136" s="37" t="s">
        <v>85</v>
      </c>
      <c r="D136" s="35">
        <v>330702006</v>
      </c>
      <c r="E136" s="50">
        <v>4</v>
      </c>
      <c r="F136" s="51" t="s">
        <v>291</v>
      </c>
      <c r="G136" s="68" t="s">
        <v>292</v>
      </c>
      <c r="H136" s="51"/>
      <c r="I136" s="58" t="s">
        <v>23</v>
      </c>
      <c r="J136" s="51"/>
      <c r="K136" s="37">
        <v>2000</v>
      </c>
      <c r="L136" s="64">
        <v>2900</v>
      </c>
      <c r="M136" s="37">
        <v>1600</v>
      </c>
      <c r="N136" s="65">
        <v>2320</v>
      </c>
      <c r="O136" s="60"/>
      <c r="P136" s="60"/>
      <c r="Q136" s="58" t="s">
        <v>89</v>
      </c>
    </row>
    <row r="137" spans="1:17" s="2" customFormat="1" ht="24" customHeight="1">
      <c r="A137" s="35">
        <v>125</v>
      </c>
      <c r="B137" s="35">
        <v>106</v>
      </c>
      <c r="C137" s="37" t="s">
        <v>85</v>
      </c>
      <c r="D137" s="35" t="s">
        <v>293</v>
      </c>
      <c r="E137" s="50">
        <v>4</v>
      </c>
      <c r="F137" s="51" t="s">
        <v>294</v>
      </c>
      <c r="G137" s="51"/>
      <c r="H137" s="51"/>
      <c r="I137" s="58" t="s">
        <v>23</v>
      </c>
      <c r="J137" s="51"/>
      <c r="K137" s="37">
        <v>1200</v>
      </c>
      <c r="L137" s="64">
        <f>K137+K137*0.6</f>
        <v>1920</v>
      </c>
      <c r="M137" s="37">
        <v>960</v>
      </c>
      <c r="N137" s="65">
        <v>1536</v>
      </c>
      <c r="O137" s="60"/>
      <c r="P137" s="60"/>
      <c r="Q137" s="58" t="s">
        <v>89</v>
      </c>
    </row>
    <row r="138" spans="1:17" s="2" customFormat="1" ht="24" customHeight="1">
      <c r="A138" s="35">
        <v>126</v>
      </c>
      <c r="B138" s="35">
        <v>107</v>
      </c>
      <c r="C138" s="37" t="s">
        <v>85</v>
      </c>
      <c r="D138" s="35" t="s">
        <v>295</v>
      </c>
      <c r="E138" s="50">
        <v>4</v>
      </c>
      <c r="F138" s="51" t="s">
        <v>296</v>
      </c>
      <c r="G138" s="51"/>
      <c r="H138" s="51"/>
      <c r="I138" s="58" t="s">
        <v>23</v>
      </c>
      <c r="J138" s="51"/>
      <c r="K138" s="37">
        <v>1200</v>
      </c>
      <c r="L138" s="64">
        <f>K138+K138*0.6</f>
        <v>1920</v>
      </c>
      <c r="M138" s="37">
        <v>960</v>
      </c>
      <c r="N138" s="65">
        <v>1536</v>
      </c>
      <c r="O138" s="60"/>
      <c r="P138" s="60"/>
      <c r="Q138" s="58" t="s">
        <v>89</v>
      </c>
    </row>
    <row r="139" spans="1:17" s="2" customFormat="1" ht="24" customHeight="1">
      <c r="A139" s="35">
        <v>127</v>
      </c>
      <c r="B139" s="35">
        <v>108</v>
      </c>
      <c r="C139" s="37" t="s">
        <v>85</v>
      </c>
      <c r="D139" s="35">
        <v>330703004</v>
      </c>
      <c r="E139" s="50">
        <v>4</v>
      </c>
      <c r="F139" s="51" t="s">
        <v>297</v>
      </c>
      <c r="G139" s="40" t="s">
        <v>298</v>
      </c>
      <c r="H139" s="51"/>
      <c r="I139" s="58" t="s">
        <v>23</v>
      </c>
      <c r="J139" s="51"/>
      <c r="K139" s="37">
        <v>1400</v>
      </c>
      <c r="L139" s="64">
        <f>K139+K139*0.6</f>
        <v>2240</v>
      </c>
      <c r="M139" s="37">
        <v>1120</v>
      </c>
      <c r="N139" s="65">
        <v>1792</v>
      </c>
      <c r="O139" s="60"/>
      <c r="P139" s="60"/>
      <c r="Q139" s="58" t="s">
        <v>89</v>
      </c>
    </row>
    <row r="140" spans="1:17" s="2" customFormat="1" ht="24" customHeight="1">
      <c r="A140" s="35">
        <v>128</v>
      </c>
      <c r="B140" s="35">
        <v>109</v>
      </c>
      <c r="C140" s="37" t="s">
        <v>85</v>
      </c>
      <c r="D140" s="35">
        <v>330703009</v>
      </c>
      <c r="E140" s="50">
        <v>4</v>
      </c>
      <c r="F140" s="51" t="s">
        <v>299</v>
      </c>
      <c r="G140" s="46" t="s">
        <v>300</v>
      </c>
      <c r="H140" s="51"/>
      <c r="I140" s="58" t="s">
        <v>23</v>
      </c>
      <c r="J140" s="51"/>
      <c r="K140" s="37">
        <v>1600</v>
      </c>
      <c r="L140" s="64">
        <f>K140+K140*0.6</f>
        <v>2560</v>
      </c>
      <c r="M140" s="37">
        <v>1280</v>
      </c>
      <c r="N140" s="65">
        <v>2048</v>
      </c>
      <c r="O140" s="60"/>
      <c r="P140" s="60"/>
      <c r="Q140" s="58" t="s">
        <v>89</v>
      </c>
    </row>
    <row r="141" spans="1:17" s="2" customFormat="1" ht="24" customHeight="1">
      <c r="A141" s="35">
        <v>129</v>
      </c>
      <c r="B141" s="35">
        <v>110</v>
      </c>
      <c r="C141" s="37" t="s">
        <v>85</v>
      </c>
      <c r="D141" s="35">
        <v>330703011</v>
      </c>
      <c r="E141" s="50">
        <v>2</v>
      </c>
      <c r="F141" s="51" t="s">
        <v>301</v>
      </c>
      <c r="G141" s="46" t="s">
        <v>302</v>
      </c>
      <c r="H141" s="51"/>
      <c r="I141" s="58" t="s">
        <v>23</v>
      </c>
      <c r="J141" s="51"/>
      <c r="K141" s="37">
        <v>500</v>
      </c>
      <c r="L141" s="64">
        <f>K141*0.4+K141</f>
        <v>700</v>
      </c>
      <c r="M141" s="37">
        <v>400</v>
      </c>
      <c r="N141" s="65">
        <v>560</v>
      </c>
      <c r="O141" s="60"/>
      <c r="P141" s="60"/>
      <c r="Q141" s="58" t="s">
        <v>89</v>
      </c>
    </row>
    <row r="142" spans="1:17" s="2" customFormat="1" ht="24" customHeight="1">
      <c r="A142" s="35">
        <v>130</v>
      </c>
      <c r="B142" s="35">
        <v>111</v>
      </c>
      <c r="C142" s="37" t="s">
        <v>85</v>
      </c>
      <c r="D142" s="35" t="s">
        <v>303</v>
      </c>
      <c r="E142" s="50">
        <v>3</v>
      </c>
      <c r="F142" s="69" t="s">
        <v>304</v>
      </c>
      <c r="G142" s="46" t="s">
        <v>305</v>
      </c>
      <c r="H142" s="51"/>
      <c r="I142" s="58" t="s">
        <v>23</v>
      </c>
      <c r="J142" s="51"/>
      <c r="K142" s="37">
        <v>1000</v>
      </c>
      <c r="L142" s="64">
        <f>K142+K142*0.5</f>
        <v>1500</v>
      </c>
      <c r="M142" s="37">
        <v>800</v>
      </c>
      <c r="N142" s="65">
        <v>1200</v>
      </c>
      <c r="O142" s="60"/>
      <c r="P142" s="60"/>
      <c r="Q142" s="58" t="s">
        <v>89</v>
      </c>
    </row>
    <row r="143" spans="1:17" s="2" customFormat="1" ht="24" customHeight="1">
      <c r="A143" s="35">
        <v>131</v>
      </c>
      <c r="B143" s="35">
        <v>112</v>
      </c>
      <c r="C143" s="37" t="s">
        <v>85</v>
      </c>
      <c r="D143" s="35">
        <v>330703017</v>
      </c>
      <c r="E143" s="50">
        <v>2</v>
      </c>
      <c r="F143" s="51" t="s">
        <v>306</v>
      </c>
      <c r="G143" s="46" t="s">
        <v>307</v>
      </c>
      <c r="H143" s="51"/>
      <c r="I143" s="58" t="s">
        <v>23</v>
      </c>
      <c r="J143" s="51"/>
      <c r="K143" s="37">
        <v>200</v>
      </c>
      <c r="L143" s="64">
        <v>260</v>
      </c>
      <c r="M143" s="37">
        <v>160</v>
      </c>
      <c r="N143" s="65">
        <v>208</v>
      </c>
      <c r="O143" s="60"/>
      <c r="P143" s="60"/>
      <c r="Q143" s="58" t="s">
        <v>89</v>
      </c>
    </row>
    <row r="144" spans="1:17" s="2" customFormat="1" ht="24" customHeight="1">
      <c r="A144" s="35">
        <v>132</v>
      </c>
      <c r="B144" s="35">
        <v>113</v>
      </c>
      <c r="C144" s="37" t="s">
        <v>85</v>
      </c>
      <c r="D144" s="35">
        <v>330703019</v>
      </c>
      <c r="E144" s="50">
        <v>4</v>
      </c>
      <c r="F144" s="51" t="s">
        <v>308</v>
      </c>
      <c r="G144" s="46" t="s">
        <v>309</v>
      </c>
      <c r="H144" s="51"/>
      <c r="I144" s="58" t="s">
        <v>23</v>
      </c>
      <c r="J144" s="51"/>
      <c r="K144" s="37">
        <v>1400</v>
      </c>
      <c r="L144" s="64">
        <f>K144+K144*0.6</f>
        <v>2240</v>
      </c>
      <c r="M144" s="37">
        <v>1120</v>
      </c>
      <c r="N144" s="65">
        <v>1792</v>
      </c>
      <c r="O144" s="60"/>
      <c r="P144" s="60"/>
      <c r="Q144" s="58" t="s">
        <v>89</v>
      </c>
    </row>
    <row r="145" spans="1:17" s="2" customFormat="1" ht="24" customHeight="1">
      <c r="A145" s="35">
        <v>133</v>
      </c>
      <c r="B145" s="35">
        <v>114</v>
      </c>
      <c r="C145" s="37" t="s">
        <v>85</v>
      </c>
      <c r="D145" s="35">
        <v>330703022</v>
      </c>
      <c r="E145" s="50">
        <v>4</v>
      </c>
      <c r="F145" s="51" t="s">
        <v>310</v>
      </c>
      <c r="G145" s="51"/>
      <c r="H145" s="51"/>
      <c r="I145" s="58" t="s">
        <v>23</v>
      </c>
      <c r="J145" s="51"/>
      <c r="K145" s="37">
        <v>1100</v>
      </c>
      <c r="L145" s="64">
        <v>1500</v>
      </c>
      <c r="M145" s="37">
        <v>880</v>
      </c>
      <c r="N145" s="65">
        <v>1200</v>
      </c>
      <c r="O145" s="60"/>
      <c r="P145" s="60"/>
      <c r="Q145" s="58" t="s">
        <v>89</v>
      </c>
    </row>
    <row r="146" spans="1:17" s="2" customFormat="1" ht="24" customHeight="1">
      <c r="A146" s="35">
        <v>134</v>
      </c>
      <c r="B146" s="35">
        <v>115</v>
      </c>
      <c r="C146" s="37" t="s">
        <v>85</v>
      </c>
      <c r="D146" s="35">
        <v>330703023</v>
      </c>
      <c r="E146" s="50">
        <v>3</v>
      </c>
      <c r="F146" s="51" t="s">
        <v>311</v>
      </c>
      <c r="G146" s="46" t="s">
        <v>312</v>
      </c>
      <c r="H146" s="46" t="s">
        <v>313</v>
      </c>
      <c r="I146" s="58" t="s">
        <v>23</v>
      </c>
      <c r="J146" s="51"/>
      <c r="K146" s="37">
        <v>1000</v>
      </c>
      <c r="L146" s="64">
        <f>K146+K146*0.5</f>
        <v>1500</v>
      </c>
      <c r="M146" s="37">
        <v>800</v>
      </c>
      <c r="N146" s="65">
        <v>1200</v>
      </c>
      <c r="O146" s="60"/>
      <c r="P146" s="60"/>
      <c r="Q146" s="58" t="s">
        <v>89</v>
      </c>
    </row>
    <row r="147" spans="1:17" s="2" customFormat="1" ht="24" customHeight="1">
      <c r="A147" s="35">
        <v>135</v>
      </c>
      <c r="B147" s="35">
        <v>116</v>
      </c>
      <c r="C147" s="37" t="s">
        <v>85</v>
      </c>
      <c r="D147" s="35" t="s">
        <v>314</v>
      </c>
      <c r="E147" s="50">
        <v>4</v>
      </c>
      <c r="F147" s="51" t="s">
        <v>315</v>
      </c>
      <c r="G147" s="51"/>
      <c r="H147" s="51"/>
      <c r="I147" s="58" t="s">
        <v>23</v>
      </c>
      <c r="J147" s="51"/>
      <c r="K147" s="37">
        <v>1800</v>
      </c>
      <c r="L147" s="64">
        <f>K147+K147*0.6</f>
        <v>2880</v>
      </c>
      <c r="M147" s="37">
        <v>1440</v>
      </c>
      <c r="N147" s="65">
        <v>2304</v>
      </c>
      <c r="O147" s="60"/>
      <c r="P147" s="60"/>
      <c r="Q147" s="58" t="s">
        <v>89</v>
      </c>
    </row>
    <row r="148" spans="1:17" s="2" customFormat="1" ht="24" customHeight="1">
      <c r="A148" s="35">
        <v>136</v>
      </c>
      <c r="B148" s="35">
        <v>117</v>
      </c>
      <c r="C148" s="37" t="s">
        <v>85</v>
      </c>
      <c r="D148" s="35">
        <v>330703028</v>
      </c>
      <c r="E148" s="50">
        <v>4</v>
      </c>
      <c r="F148" s="51" t="s">
        <v>316</v>
      </c>
      <c r="G148" s="46" t="s">
        <v>317</v>
      </c>
      <c r="H148" s="46" t="s">
        <v>93</v>
      </c>
      <c r="I148" s="58" t="s">
        <v>23</v>
      </c>
      <c r="J148" s="51"/>
      <c r="K148" s="37">
        <v>1400</v>
      </c>
      <c r="L148" s="64">
        <f>K148+K148*0.6</f>
        <v>2240</v>
      </c>
      <c r="M148" s="37">
        <v>1120</v>
      </c>
      <c r="N148" s="65">
        <v>1792</v>
      </c>
      <c r="O148" s="60"/>
      <c r="P148" s="60"/>
      <c r="Q148" s="58" t="s">
        <v>89</v>
      </c>
    </row>
    <row r="149" spans="1:244" s="1" customFormat="1" ht="24" customHeight="1">
      <c r="A149" s="35">
        <v>137</v>
      </c>
      <c r="B149" s="35">
        <v>118</v>
      </c>
      <c r="C149" s="37" t="s">
        <v>85</v>
      </c>
      <c r="D149" s="50">
        <v>330801003</v>
      </c>
      <c r="E149" s="50">
        <v>4</v>
      </c>
      <c r="F149" s="51" t="s">
        <v>318</v>
      </c>
      <c r="G149" s="46" t="s">
        <v>319</v>
      </c>
      <c r="H149" s="51"/>
      <c r="I149" s="64" t="s">
        <v>23</v>
      </c>
      <c r="J149" s="64"/>
      <c r="K149" s="37">
        <v>2400</v>
      </c>
      <c r="L149" s="64">
        <v>3600</v>
      </c>
      <c r="M149" s="37">
        <v>1920</v>
      </c>
      <c r="N149" s="70">
        <v>3600</v>
      </c>
      <c r="O149" s="60"/>
      <c r="P149" s="60"/>
      <c r="Q149" s="58" t="s">
        <v>89</v>
      </c>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row>
    <row r="150" spans="1:244" s="1" customFormat="1" ht="24" customHeight="1">
      <c r="A150" s="35">
        <v>138</v>
      </c>
      <c r="B150" s="35">
        <v>119</v>
      </c>
      <c r="C150" s="37" t="s">
        <v>85</v>
      </c>
      <c r="D150" s="50">
        <v>330801009</v>
      </c>
      <c r="E150" s="50">
        <v>4</v>
      </c>
      <c r="F150" s="51" t="s">
        <v>320</v>
      </c>
      <c r="G150" s="51"/>
      <c r="H150" s="46" t="s">
        <v>321</v>
      </c>
      <c r="I150" s="64" t="s">
        <v>23</v>
      </c>
      <c r="J150" s="64"/>
      <c r="K150" s="37">
        <v>2600</v>
      </c>
      <c r="L150" s="64">
        <v>4000</v>
      </c>
      <c r="M150" s="37">
        <v>2080</v>
      </c>
      <c r="N150" s="70">
        <v>3200</v>
      </c>
      <c r="O150" s="60"/>
      <c r="P150" s="60"/>
      <c r="Q150" s="58" t="s">
        <v>89</v>
      </c>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row>
    <row r="151" spans="1:17" s="2" customFormat="1" ht="24" customHeight="1">
      <c r="A151" s="35">
        <v>139</v>
      </c>
      <c r="B151" s="35">
        <v>120</v>
      </c>
      <c r="C151" s="37" t="s">
        <v>85</v>
      </c>
      <c r="D151" s="35" t="s">
        <v>322</v>
      </c>
      <c r="E151" s="50">
        <v>2</v>
      </c>
      <c r="F151" s="51" t="s">
        <v>323</v>
      </c>
      <c r="G151" s="51"/>
      <c r="H151" s="51"/>
      <c r="I151" s="58" t="s">
        <v>23</v>
      </c>
      <c r="J151" s="51"/>
      <c r="K151" s="37">
        <v>500</v>
      </c>
      <c r="L151" s="64">
        <f>K151*0.4+K151</f>
        <v>700</v>
      </c>
      <c r="M151" s="37">
        <v>400</v>
      </c>
      <c r="N151" s="65">
        <v>560</v>
      </c>
      <c r="O151" s="60"/>
      <c r="P151" s="60"/>
      <c r="Q151" s="58" t="s">
        <v>89</v>
      </c>
    </row>
    <row r="152" spans="1:17" s="2" customFormat="1" ht="24" customHeight="1">
      <c r="A152" s="35">
        <v>140</v>
      </c>
      <c r="B152" s="35">
        <v>121</v>
      </c>
      <c r="C152" s="37" t="s">
        <v>85</v>
      </c>
      <c r="D152" s="35" t="s">
        <v>324</v>
      </c>
      <c r="E152" s="50">
        <v>3</v>
      </c>
      <c r="F152" s="51" t="s">
        <v>325</v>
      </c>
      <c r="G152" s="51"/>
      <c r="H152" s="51"/>
      <c r="I152" s="58" t="s">
        <v>23</v>
      </c>
      <c r="J152" s="51"/>
      <c r="K152" s="37">
        <v>600</v>
      </c>
      <c r="L152" s="64">
        <f>K152+K152*0.5</f>
        <v>900</v>
      </c>
      <c r="M152" s="37">
        <v>480</v>
      </c>
      <c r="N152" s="65">
        <v>720</v>
      </c>
      <c r="O152" s="60"/>
      <c r="P152" s="60"/>
      <c r="Q152" s="58" t="s">
        <v>89</v>
      </c>
    </row>
    <row r="153" spans="1:17" s="2" customFormat="1" ht="24" customHeight="1">
      <c r="A153" s="35">
        <v>141</v>
      </c>
      <c r="B153" s="35">
        <v>122</v>
      </c>
      <c r="C153" s="37" t="s">
        <v>85</v>
      </c>
      <c r="D153" s="35" t="s">
        <v>326</v>
      </c>
      <c r="E153" s="50">
        <v>3</v>
      </c>
      <c r="F153" s="51" t="s">
        <v>327</v>
      </c>
      <c r="G153" s="51"/>
      <c r="H153" s="51"/>
      <c r="I153" s="58" t="s">
        <v>23</v>
      </c>
      <c r="J153" s="51"/>
      <c r="K153" s="37">
        <v>1000</v>
      </c>
      <c r="L153" s="64">
        <f>K153+K153*0.5</f>
        <v>1500</v>
      </c>
      <c r="M153" s="37">
        <v>800</v>
      </c>
      <c r="N153" s="65">
        <v>1200</v>
      </c>
      <c r="O153" s="60"/>
      <c r="P153" s="60"/>
      <c r="Q153" s="58" t="s">
        <v>89</v>
      </c>
    </row>
    <row r="154" spans="1:17" s="2" customFormat="1" ht="24" customHeight="1">
      <c r="A154" s="35">
        <v>142</v>
      </c>
      <c r="B154" s="35">
        <v>123</v>
      </c>
      <c r="C154" s="37" t="s">
        <v>85</v>
      </c>
      <c r="D154" s="35">
        <v>330804062</v>
      </c>
      <c r="E154" s="50">
        <v>4</v>
      </c>
      <c r="F154" s="51" t="s">
        <v>328</v>
      </c>
      <c r="G154" s="46" t="s">
        <v>329</v>
      </c>
      <c r="H154" s="51"/>
      <c r="I154" s="58" t="s">
        <v>119</v>
      </c>
      <c r="J154" s="51"/>
      <c r="K154" s="37">
        <v>1200</v>
      </c>
      <c r="L154" s="64">
        <f>K154+K154*0.6</f>
        <v>1920</v>
      </c>
      <c r="M154" s="37">
        <v>960</v>
      </c>
      <c r="N154" s="65">
        <v>1536</v>
      </c>
      <c r="O154" s="60"/>
      <c r="P154" s="60"/>
      <c r="Q154" s="58" t="s">
        <v>89</v>
      </c>
    </row>
    <row r="155" spans="1:17" s="2" customFormat="1" ht="24" customHeight="1">
      <c r="A155" s="35">
        <v>143</v>
      </c>
      <c r="B155" s="35">
        <v>124</v>
      </c>
      <c r="C155" s="37" t="s">
        <v>85</v>
      </c>
      <c r="D155" s="35">
        <v>330804071</v>
      </c>
      <c r="E155" s="50">
        <v>4</v>
      </c>
      <c r="F155" s="51" t="s">
        <v>330</v>
      </c>
      <c r="G155" s="46" t="s">
        <v>331</v>
      </c>
      <c r="H155" s="46" t="s">
        <v>332</v>
      </c>
      <c r="I155" s="58" t="s">
        <v>23</v>
      </c>
      <c r="J155" s="51"/>
      <c r="K155" s="37">
        <v>3000</v>
      </c>
      <c r="L155" s="64">
        <f>K155+K155*0.6</f>
        <v>4800</v>
      </c>
      <c r="M155" s="37">
        <v>2400</v>
      </c>
      <c r="N155" s="65">
        <v>3840</v>
      </c>
      <c r="O155" s="60"/>
      <c r="P155" s="60"/>
      <c r="Q155" s="58" t="s">
        <v>89</v>
      </c>
    </row>
    <row r="156" spans="1:17" s="2" customFormat="1" ht="24" customHeight="1">
      <c r="A156" s="35">
        <v>144</v>
      </c>
      <c r="B156" s="35">
        <v>125</v>
      </c>
      <c r="C156" s="37" t="s">
        <v>85</v>
      </c>
      <c r="D156" s="35">
        <v>330900002</v>
      </c>
      <c r="E156" s="50">
        <v>2</v>
      </c>
      <c r="F156" s="51" t="s">
        <v>333</v>
      </c>
      <c r="G156" s="51"/>
      <c r="H156" s="51"/>
      <c r="I156" s="58" t="s">
        <v>334</v>
      </c>
      <c r="J156" s="51"/>
      <c r="K156" s="37">
        <v>200</v>
      </c>
      <c r="L156" s="64">
        <v>260</v>
      </c>
      <c r="M156" s="37">
        <v>160</v>
      </c>
      <c r="N156" s="65">
        <v>208</v>
      </c>
      <c r="O156" s="60"/>
      <c r="P156" s="60"/>
      <c r="Q156" s="58" t="s">
        <v>89</v>
      </c>
    </row>
    <row r="157" spans="1:17" s="2" customFormat="1" ht="24" customHeight="1">
      <c r="A157" s="35">
        <v>145</v>
      </c>
      <c r="B157" s="35">
        <v>126</v>
      </c>
      <c r="C157" s="37" t="s">
        <v>85</v>
      </c>
      <c r="D157" s="35" t="s">
        <v>335</v>
      </c>
      <c r="E157" s="50">
        <v>4</v>
      </c>
      <c r="F157" s="51" t="s">
        <v>336</v>
      </c>
      <c r="G157" s="51"/>
      <c r="H157" s="51"/>
      <c r="I157" s="58" t="s">
        <v>239</v>
      </c>
      <c r="J157" s="51"/>
      <c r="K157" s="37">
        <v>1200</v>
      </c>
      <c r="L157" s="64">
        <f>K157+K157*0.6</f>
        <v>1920</v>
      </c>
      <c r="M157" s="37">
        <v>960</v>
      </c>
      <c r="N157" s="65">
        <v>1536</v>
      </c>
      <c r="O157" s="60"/>
      <c r="P157" s="60"/>
      <c r="Q157" s="58" t="s">
        <v>89</v>
      </c>
    </row>
    <row r="158" spans="1:17" s="2" customFormat="1" ht="24" customHeight="1">
      <c r="A158" s="35">
        <v>146</v>
      </c>
      <c r="B158" s="35">
        <v>127</v>
      </c>
      <c r="C158" s="37" t="s">
        <v>85</v>
      </c>
      <c r="D158" s="35">
        <v>330900004</v>
      </c>
      <c r="E158" s="50">
        <v>3</v>
      </c>
      <c r="F158" s="51" t="s">
        <v>337</v>
      </c>
      <c r="G158" s="51"/>
      <c r="H158" s="51"/>
      <c r="I158" s="58" t="s">
        <v>23</v>
      </c>
      <c r="J158" s="51"/>
      <c r="K158" s="37">
        <v>1000</v>
      </c>
      <c r="L158" s="64">
        <f>K158+K158*0.5</f>
        <v>1500</v>
      </c>
      <c r="M158" s="37">
        <v>800</v>
      </c>
      <c r="N158" s="65">
        <v>1200</v>
      </c>
      <c r="O158" s="60"/>
      <c r="P158" s="60"/>
      <c r="Q158" s="58" t="s">
        <v>89</v>
      </c>
    </row>
    <row r="159" spans="1:17" s="2" customFormat="1" ht="24" customHeight="1">
      <c r="A159" s="35">
        <v>147</v>
      </c>
      <c r="B159" s="35">
        <v>128</v>
      </c>
      <c r="C159" s="37" t="s">
        <v>85</v>
      </c>
      <c r="D159" s="35" t="s">
        <v>338</v>
      </c>
      <c r="E159" s="50">
        <v>3</v>
      </c>
      <c r="F159" s="51" t="s">
        <v>339</v>
      </c>
      <c r="G159" s="46" t="s">
        <v>340</v>
      </c>
      <c r="H159" s="51"/>
      <c r="I159" s="58" t="s">
        <v>23</v>
      </c>
      <c r="J159" s="51"/>
      <c r="K159" s="37">
        <v>1000</v>
      </c>
      <c r="L159" s="64">
        <v>1350</v>
      </c>
      <c r="M159" s="37">
        <v>800</v>
      </c>
      <c r="N159" s="65">
        <v>1080</v>
      </c>
      <c r="O159" s="60"/>
      <c r="P159" s="60"/>
      <c r="Q159" s="58" t="s">
        <v>89</v>
      </c>
    </row>
    <row r="160" spans="1:17" s="2" customFormat="1" ht="24" customHeight="1">
      <c r="A160" s="35">
        <v>148</v>
      </c>
      <c r="B160" s="35">
        <v>129</v>
      </c>
      <c r="C160" s="37" t="s">
        <v>85</v>
      </c>
      <c r="D160" s="35" t="s">
        <v>341</v>
      </c>
      <c r="E160" s="50">
        <v>3</v>
      </c>
      <c r="F160" s="51" t="s">
        <v>342</v>
      </c>
      <c r="G160" s="46" t="s">
        <v>340</v>
      </c>
      <c r="H160" s="51"/>
      <c r="I160" s="58" t="s">
        <v>23</v>
      </c>
      <c r="J160" s="51"/>
      <c r="K160" s="37">
        <v>900</v>
      </c>
      <c r="L160" s="64">
        <f>K160+K160*0.5</f>
        <v>1350</v>
      </c>
      <c r="M160" s="37">
        <v>720</v>
      </c>
      <c r="N160" s="65">
        <v>1080</v>
      </c>
      <c r="O160" s="60"/>
      <c r="P160" s="60"/>
      <c r="Q160" s="58" t="s">
        <v>89</v>
      </c>
    </row>
    <row r="161" spans="1:17" s="2" customFormat="1" ht="24" customHeight="1">
      <c r="A161" s="35">
        <v>149</v>
      </c>
      <c r="B161" s="35">
        <v>130</v>
      </c>
      <c r="C161" s="37" t="s">
        <v>85</v>
      </c>
      <c r="D161" s="35" t="s">
        <v>343</v>
      </c>
      <c r="E161" s="50">
        <v>4</v>
      </c>
      <c r="F161" s="51" t="s">
        <v>344</v>
      </c>
      <c r="G161" s="51"/>
      <c r="H161" s="51"/>
      <c r="I161" s="58" t="s">
        <v>23</v>
      </c>
      <c r="J161" s="51"/>
      <c r="K161" s="37">
        <v>1200</v>
      </c>
      <c r="L161" s="64">
        <f>K161+K161*0.6</f>
        <v>1920</v>
      </c>
      <c r="M161" s="37">
        <v>960</v>
      </c>
      <c r="N161" s="65">
        <v>1536</v>
      </c>
      <c r="O161" s="60"/>
      <c r="P161" s="60"/>
      <c r="Q161" s="58" t="s">
        <v>89</v>
      </c>
    </row>
    <row r="162" spans="1:17" s="2" customFormat="1" ht="24" customHeight="1">
      <c r="A162" s="35">
        <v>150</v>
      </c>
      <c r="B162" s="35">
        <v>131</v>
      </c>
      <c r="C162" s="37" t="s">
        <v>85</v>
      </c>
      <c r="D162" s="35" t="s">
        <v>345</v>
      </c>
      <c r="E162" s="50">
        <v>4</v>
      </c>
      <c r="F162" s="51" t="s">
        <v>346</v>
      </c>
      <c r="G162" s="46" t="s">
        <v>347</v>
      </c>
      <c r="H162" s="51"/>
      <c r="I162" s="58" t="s">
        <v>23</v>
      </c>
      <c r="J162" s="51"/>
      <c r="K162" s="37">
        <v>2000</v>
      </c>
      <c r="L162" s="64">
        <f>K162+K162*0.6</f>
        <v>3200</v>
      </c>
      <c r="M162" s="37">
        <v>1600</v>
      </c>
      <c r="N162" s="65">
        <v>2560</v>
      </c>
      <c r="O162" s="60"/>
      <c r="P162" s="60"/>
      <c r="Q162" s="58" t="s">
        <v>89</v>
      </c>
    </row>
    <row r="163" spans="1:17" s="2" customFormat="1" ht="24" customHeight="1">
      <c r="A163" s="35">
        <v>151</v>
      </c>
      <c r="B163" s="35">
        <v>132</v>
      </c>
      <c r="C163" s="37" t="s">
        <v>85</v>
      </c>
      <c r="D163" s="35" t="s">
        <v>348</v>
      </c>
      <c r="E163" s="50">
        <v>3</v>
      </c>
      <c r="F163" s="51" t="s">
        <v>349</v>
      </c>
      <c r="G163" s="51"/>
      <c r="H163" s="51"/>
      <c r="I163" s="58" t="s">
        <v>23</v>
      </c>
      <c r="J163" s="51"/>
      <c r="K163" s="37">
        <v>1000</v>
      </c>
      <c r="L163" s="64">
        <f>K163+K163*0.5</f>
        <v>1500</v>
      </c>
      <c r="M163" s="37">
        <v>800</v>
      </c>
      <c r="N163" s="65">
        <v>1200</v>
      </c>
      <c r="O163" s="60"/>
      <c r="P163" s="60"/>
      <c r="Q163" s="58" t="s">
        <v>89</v>
      </c>
    </row>
    <row r="164" spans="1:17" s="2" customFormat="1" ht="24" customHeight="1">
      <c r="A164" s="35">
        <v>152</v>
      </c>
      <c r="B164" s="35">
        <v>133</v>
      </c>
      <c r="C164" s="37" t="s">
        <v>85</v>
      </c>
      <c r="D164" s="35" t="s">
        <v>350</v>
      </c>
      <c r="E164" s="50">
        <v>4</v>
      </c>
      <c r="F164" s="51" t="s">
        <v>351</v>
      </c>
      <c r="G164" s="51"/>
      <c r="H164" s="51"/>
      <c r="I164" s="58" t="s">
        <v>23</v>
      </c>
      <c r="J164" s="51"/>
      <c r="K164" s="37">
        <v>1100</v>
      </c>
      <c r="L164" s="64">
        <f>K164+K164*0.6</f>
        <v>1760</v>
      </c>
      <c r="M164" s="37">
        <v>880</v>
      </c>
      <c r="N164" s="65">
        <v>1408</v>
      </c>
      <c r="O164" s="60"/>
      <c r="P164" s="60"/>
      <c r="Q164" s="58" t="s">
        <v>89</v>
      </c>
    </row>
    <row r="165" spans="1:17" s="2" customFormat="1" ht="24" customHeight="1">
      <c r="A165" s="35">
        <v>153</v>
      </c>
      <c r="B165" s="35">
        <v>134</v>
      </c>
      <c r="C165" s="37" t="s">
        <v>85</v>
      </c>
      <c r="D165" s="35" t="s">
        <v>352</v>
      </c>
      <c r="E165" s="50">
        <v>4</v>
      </c>
      <c r="F165" s="51" t="s">
        <v>353</v>
      </c>
      <c r="G165" s="46" t="s">
        <v>354</v>
      </c>
      <c r="H165" s="51"/>
      <c r="I165" s="58" t="s">
        <v>23</v>
      </c>
      <c r="J165" s="51"/>
      <c r="K165" s="37">
        <v>1600</v>
      </c>
      <c r="L165" s="64">
        <f>K165+K165*0.6</f>
        <v>2560</v>
      </c>
      <c r="M165" s="37">
        <v>1280</v>
      </c>
      <c r="N165" s="65">
        <v>2048</v>
      </c>
      <c r="O165" s="60"/>
      <c r="P165" s="60"/>
      <c r="Q165" s="58" t="s">
        <v>89</v>
      </c>
    </row>
    <row r="166" spans="1:17" s="2" customFormat="1" ht="24" customHeight="1">
      <c r="A166" s="35">
        <v>154</v>
      </c>
      <c r="B166" s="35">
        <v>135</v>
      </c>
      <c r="C166" s="37" t="s">
        <v>85</v>
      </c>
      <c r="D166" s="35" t="s">
        <v>355</v>
      </c>
      <c r="E166" s="50">
        <v>4</v>
      </c>
      <c r="F166" s="51" t="s">
        <v>356</v>
      </c>
      <c r="G166" s="46" t="s">
        <v>354</v>
      </c>
      <c r="H166" s="51"/>
      <c r="I166" s="58" t="s">
        <v>23</v>
      </c>
      <c r="J166" s="51"/>
      <c r="K166" s="37">
        <v>1600</v>
      </c>
      <c r="L166" s="64">
        <f>K166+K166*0.6</f>
        <v>2560</v>
      </c>
      <c r="M166" s="37">
        <v>1280</v>
      </c>
      <c r="N166" s="65">
        <v>2048</v>
      </c>
      <c r="O166" s="60"/>
      <c r="P166" s="60"/>
      <c r="Q166" s="58" t="s">
        <v>89</v>
      </c>
    </row>
    <row r="167" spans="1:17" s="2" customFormat="1" ht="24" customHeight="1">
      <c r="A167" s="35">
        <v>155</v>
      </c>
      <c r="B167" s="35">
        <v>136</v>
      </c>
      <c r="C167" s="37" t="s">
        <v>85</v>
      </c>
      <c r="D167" s="35" t="s">
        <v>357</v>
      </c>
      <c r="E167" s="50">
        <v>4</v>
      </c>
      <c r="F167" s="51" t="s">
        <v>358</v>
      </c>
      <c r="G167" s="46" t="s">
        <v>354</v>
      </c>
      <c r="H167" s="51"/>
      <c r="I167" s="58" t="s">
        <v>23</v>
      </c>
      <c r="J167" s="51"/>
      <c r="K167" s="37">
        <v>1600</v>
      </c>
      <c r="L167" s="64">
        <f>K167+K167*0.6</f>
        <v>2560</v>
      </c>
      <c r="M167" s="37">
        <v>1280</v>
      </c>
      <c r="N167" s="65">
        <v>2048</v>
      </c>
      <c r="O167" s="60"/>
      <c r="P167" s="60"/>
      <c r="Q167" s="58" t="s">
        <v>89</v>
      </c>
    </row>
    <row r="168" spans="1:17" s="2" customFormat="1" ht="35.25" customHeight="1">
      <c r="A168" s="35">
        <v>156</v>
      </c>
      <c r="B168" s="35">
        <v>137</v>
      </c>
      <c r="C168" s="37" t="s">
        <v>85</v>
      </c>
      <c r="D168" s="35">
        <v>331002005</v>
      </c>
      <c r="E168" s="50">
        <v>4</v>
      </c>
      <c r="F168" s="51" t="s">
        <v>359</v>
      </c>
      <c r="G168" s="46" t="s">
        <v>360</v>
      </c>
      <c r="H168" s="51"/>
      <c r="I168" s="58" t="s">
        <v>23</v>
      </c>
      <c r="J168" s="51"/>
      <c r="K168" s="37">
        <v>2000</v>
      </c>
      <c r="L168" s="64">
        <f>K168+K168*0.5</f>
        <v>3000</v>
      </c>
      <c r="M168" s="37">
        <v>1600</v>
      </c>
      <c r="N168" s="65">
        <v>2400</v>
      </c>
      <c r="O168" s="60"/>
      <c r="P168" s="60"/>
      <c r="Q168" s="58" t="s">
        <v>89</v>
      </c>
    </row>
    <row r="169" spans="1:17" s="2" customFormat="1" ht="24" customHeight="1">
      <c r="A169" s="35">
        <v>157</v>
      </c>
      <c r="B169" s="35">
        <v>138</v>
      </c>
      <c r="C169" s="37" t="s">
        <v>85</v>
      </c>
      <c r="D169" s="35">
        <v>331002009</v>
      </c>
      <c r="E169" s="50">
        <v>3</v>
      </c>
      <c r="F169" s="51" t="s">
        <v>361</v>
      </c>
      <c r="G169" s="46" t="s">
        <v>362</v>
      </c>
      <c r="H169" s="46" t="s">
        <v>363</v>
      </c>
      <c r="I169" s="58" t="s">
        <v>23</v>
      </c>
      <c r="J169" s="51"/>
      <c r="K169" s="37">
        <v>900</v>
      </c>
      <c r="L169" s="64">
        <f>K169+K169*0.5</f>
        <v>1350</v>
      </c>
      <c r="M169" s="37">
        <v>720</v>
      </c>
      <c r="N169" s="65">
        <v>1080</v>
      </c>
      <c r="O169" s="60"/>
      <c r="P169" s="60"/>
      <c r="Q169" s="58" t="s">
        <v>89</v>
      </c>
    </row>
    <row r="170" spans="1:17" s="2" customFormat="1" ht="24" customHeight="1">
      <c r="A170" s="35">
        <v>158</v>
      </c>
      <c r="B170" s="35">
        <v>139</v>
      </c>
      <c r="C170" s="37" t="s">
        <v>85</v>
      </c>
      <c r="D170" s="35">
        <v>331002011</v>
      </c>
      <c r="E170" s="50">
        <v>3</v>
      </c>
      <c r="F170" s="51" t="s">
        <v>364</v>
      </c>
      <c r="G170" s="51"/>
      <c r="H170" s="51"/>
      <c r="I170" s="58" t="s">
        <v>23</v>
      </c>
      <c r="J170" s="51"/>
      <c r="K170" s="37">
        <v>900</v>
      </c>
      <c r="L170" s="64">
        <f>K170+K170*0.5</f>
        <v>1350</v>
      </c>
      <c r="M170" s="37">
        <v>720</v>
      </c>
      <c r="N170" s="65">
        <v>1080</v>
      </c>
      <c r="O170" s="60"/>
      <c r="P170" s="60"/>
      <c r="Q170" s="58" t="s">
        <v>89</v>
      </c>
    </row>
    <row r="171" spans="1:17" s="2" customFormat="1" ht="24" customHeight="1">
      <c r="A171" s="35">
        <v>159</v>
      </c>
      <c r="B171" s="35">
        <v>140</v>
      </c>
      <c r="C171" s="37" t="s">
        <v>85</v>
      </c>
      <c r="D171" s="35">
        <v>331003007</v>
      </c>
      <c r="E171" s="50">
        <v>4</v>
      </c>
      <c r="F171" s="51" t="s">
        <v>365</v>
      </c>
      <c r="G171" s="46" t="s">
        <v>366</v>
      </c>
      <c r="H171" s="51"/>
      <c r="I171" s="58" t="s">
        <v>23</v>
      </c>
      <c r="J171" s="51"/>
      <c r="K171" s="37">
        <v>1100</v>
      </c>
      <c r="L171" s="64">
        <f>K171+K171*0.6</f>
        <v>1760</v>
      </c>
      <c r="M171" s="37">
        <v>880</v>
      </c>
      <c r="N171" s="65">
        <v>1408</v>
      </c>
      <c r="O171" s="60"/>
      <c r="P171" s="60"/>
      <c r="Q171" s="58" t="s">
        <v>89</v>
      </c>
    </row>
    <row r="172" spans="1:17" s="2" customFormat="1" ht="24" customHeight="1">
      <c r="A172" s="35">
        <v>160</v>
      </c>
      <c r="B172" s="35">
        <v>141</v>
      </c>
      <c r="C172" s="37" t="s">
        <v>85</v>
      </c>
      <c r="D172" s="35">
        <v>331003008</v>
      </c>
      <c r="E172" s="50">
        <v>3</v>
      </c>
      <c r="F172" s="51" t="s">
        <v>367</v>
      </c>
      <c r="G172" s="51"/>
      <c r="H172" s="51"/>
      <c r="I172" s="58" t="s">
        <v>23</v>
      </c>
      <c r="J172" s="51"/>
      <c r="K172" s="37">
        <v>1000</v>
      </c>
      <c r="L172" s="64">
        <v>1350</v>
      </c>
      <c r="M172" s="37">
        <v>800</v>
      </c>
      <c r="N172" s="65">
        <v>1080</v>
      </c>
      <c r="O172" s="60"/>
      <c r="P172" s="60"/>
      <c r="Q172" s="58" t="s">
        <v>89</v>
      </c>
    </row>
    <row r="173" spans="1:17" s="2" customFormat="1" ht="24" customHeight="1">
      <c r="A173" s="35">
        <v>161</v>
      </c>
      <c r="B173" s="35">
        <v>142</v>
      </c>
      <c r="C173" s="37" t="s">
        <v>85</v>
      </c>
      <c r="D173" s="35">
        <v>331003011</v>
      </c>
      <c r="E173" s="50">
        <v>4</v>
      </c>
      <c r="F173" s="51" t="s">
        <v>368</v>
      </c>
      <c r="G173" s="46" t="s">
        <v>354</v>
      </c>
      <c r="H173" s="51"/>
      <c r="I173" s="58" t="s">
        <v>23</v>
      </c>
      <c r="J173" s="51"/>
      <c r="K173" s="37">
        <v>1100</v>
      </c>
      <c r="L173" s="64">
        <f>K173+K173*0.6</f>
        <v>1760</v>
      </c>
      <c r="M173" s="37">
        <v>880</v>
      </c>
      <c r="N173" s="65">
        <v>1408</v>
      </c>
      <c r="O173" s="60"/>
      <c r="P173" s="60"/>
      <c r="Q173" s="58" t="s">
        <v>89</v>
      </c>
    </row>
    <row r="174" spans="1:17" s="2" customFormat="1" ht="24" customHeight="1">
      <c r="A174" s="35">
        <v>162</v>
      </c>
      <c r="B174" s="35">
        <v>143</v>
      </c>
      <c r="C174" s="37" t="s">
        <v>85</v>
      </c>
      <c r="D174" s="35">
        <v>331003017</v>
      </c>
      <c r="E174" s="50">
        <v>3</v>
      </c>
      <c r="F174" s="51" t="s">
        <v>369</v>
      </c>
      <c r="G174" s="46" t="s">
        <v>370</v>
      </c>
      <c r="H174" s="51"/>
      <c r="I174" s="58" t="s">
        <v>23</v>
      </c>
      <c r="J174" s="51"/>
      <c r="K174" s="37">
        <v>1000</v>
      </c>
      <c r="L174" s="64">
        <f>K174+K174*0.5</f>
        <v>1500</v>
      </c>
      <c r="M174" s="37">
        <v>800</v>
      </c>
      <c r="N174" s="65">
        <v>1200</v>
      </c>
      <c r="O174" s="60"/>
      <c r="P174" s="60"/>
      <c r="Q174" s="58" t="s">
        <v>89</v>
      </c>
    </row>
    <row r="175" spans="1:17" s="2" customFormat="1" ht="24" customHeight="1">
      <c r="A175" s="35">
        <v>163</v>
      </c>
      <c r="B175" s="35">
        <v>144</v>
      </c>
      <c r="C175" s="37" t="s">
        <v>85</v>
      </c>
      <c r="D175" s="35">
        <v>331003020</v>
      </c>
      <c r="E175" s="50">
        <v>4</v>
      </c>
      <c r="F175" s="51" t="s">
        <v>371</v>
      </c>
      <c r="G175" s="46" t="s">
        <v>372</v>
      </c>
      <c r="H175" s="51"/>
      <c r="I175" s="58" t="s">
        <v>23</v>
      </c>
      <c r="J175" s="51"/>
      <c r="K175" s="37">
        <v>1600</v>
      </c>
      <c r="L175" s="64">
        <v>2300</v>
      </c>
      <c r="M175" s="37">
        <v>1280</v>
      </c>
      <c r="N175" s="65">
        <v>1840</v>
      </c>
      <c r="O175" s="60"/>
      <c r="P175" s="60"/>
      <c r="Q175" s="58" t="s">
        <v>89</v>
      </c>
    </row>
    <row r="176" spans="1:17" s="2" customFormat="1" ht="24" customHeight="1">
      <c r="A176" s="35">
        <v>164</v>
      </c>
      <c r="B176" s="35">
        <v>145</v>
      </c>
      <c r="C176" s="37" t="s">
        <v>85</v>
      </c>
      <c r="D176" s="35">
        <v>331003021</v>
      </c>
      <c r="E176" s="50">
        <v>4</v>
      </c>
      <c r="F176" s="51" t="s">
        <v>373</v>
      </c>
      <c r="G176" s="46" t="s">
        <v>374</v>
      </c>
      <c r="H176" s="51"/>
      <c r="I176" s="58" t="s">
        <v>23</v>
      </c>
      <c r="J176" s="51"/>
      <c r="K176" s="37">
        <v>2000</v>
      </c>
      <c r="L176" s="64">
        <f>K176+K176*0.6</f>
        <v>3200</v>
      </c>
      <c r="M176" s="37">
        <v>1600</v>
      </c>
      <c r="N176" s="65">
        <v>2560</v>
      </c>
      <c r="O176" s="60"/>
      <c r="P176" s="60"/>
      <c r="Q176" s="58" t="s">
        <v>89</v>
      </c>
    </row>
    <row r="177" spans="1:17" s="2" customFormat="1" ht="24" customHeight="1">
      <c r="A177" s="35">
        <v>165</v>
      </c>
      <c r="B177" s="35">
        <v>146</v>
      </c>
      <c r="C177" s="37" t="s">
        <v>85</v>
      </c>
      <c r="D177" s="35">
        <v>331003022</v>
      </c>
      <c r="E177" s="50">
        <v>2</v>
      </c>
      <c r="F177" s="51" t="s">
        <v>375</v>
      </c>
      <c r="G177" s="46" t="s">
        <v>376</v>
      </c>
      <c r="H177" s="51"/>
      <c r="I177" s="58" t="s">
        <v>23</v>
      </c>
      <c r="J177" s="51"/>
      <c r="K177" s="37">
        <v>500</v>
      </c>
      <c r="L177" s="64">
        <f>K177*0.4+K177</f>
        <v>700</v>
      </c>
      <c r="M177" s="37">
        <v>400</v>
      </c>
      <c r="N177" s="65">
        <v>560</v>
      </c>
      <c r="O177" s="60"/>
      <c r="P177" s="60"/>
      <c r="Q177" s="58" t="s">
        <v>89</v>
      </c>
    </row>
    <row r="178" spans="1:17" s="2" customFormat="1" ht="24" customHeight="1">
      <c r="A178" s="35">
        <v>166</v>
      </c>
      <c r="B178" s="35">
        <v>147</v>
      </c>
      <c r="C178" s="37" t="s">
        <v>85</v>
      </c>
      <c r="D178" s="35">
        <v>331003023</v>
      </c>
      <c r="E178" s="50">
        <v>3</v>
      </c>
      <c r="F178" s="51" t="s">
        <v>377</v>
      </c>
      <c r="G178" s="46" t="s">
        <v>378</v>
      </c>
      <c r="H178" s="46" t="s">
        <v>379</v>
      </c>
      <c r="I178" s="58" t="s">
        <v>23</v>
      </c>
      <c r="J178" s="46" t="s">
        <v>380</v>
      </c>
      <c r="K178" s="37">
        <v>900</v>
      </c>
      <c r="L178" s="64">
        <f>K178+K178*0.5</f>
        <v>1350</v>
      </c>
      <c r="M178" s="37">
        <v>720</v>
      </c>
      <c r="N178" s="65">
        <v>1080</v>
      </c>
      <c r="O178" s="60"/>
      <c r="P178" s="60"/>
      <c r="Q178" s="58" t="s">
        <v>89</v>
      </c>
    </row>
    <row r="179" spans="1:17" s="2" customFormat="1" ht="24" customHeight="1">
      <c r="A179" s="35">
        <v>167</v>
      </c>
      <c r="B179" s="35">
        <v>148</v>
      </c>
      <c r="C179" s="37" t="s">
        <v>85</v>
      </c>
      <c r="D179" s="35">
        <v>331004002</v>
      </c>
      <c r="E179" s="50">
        <v>2</v>
      </c>
      <c r="F179" s="51" t="s">
        <v>381</v>
      </c>
      <c r="G179" s="46" t="s">
        <v>382</v>
      </c>
      <c r="H179" s="51"/>
      <c r="I179" s="58" t="s">
        <v>23</v>
      </c>
      <c r="J179" s="51"/>
      <c r="K179" s="37">
        <v>500</v>
      </c>
      <c r="L179" s="64">
        <f>K179*0.4+K179</f>
        <v>700</v>
      </c>
      <c r="M179" s="37">
        <v>400</v>
      </c>
      <c r="N179" s="65">
        <v>560</v>
      </c>
      <c r="O179" s="60"/>
      <c r="P179" s="60"/>
      <c r="Q179" s="58" t="s">
        <v>89</v>
      </c>
    </row>
    <row r="180" spans="1:17" s="2" customFormat="1" ht="24" customHeight="1">
      <c r="A180" s="35">
        <v>168</v>
      </c>
      <c r="B180" s="35">
        <v>149</v>
      </c>
      <c r="C180" s="37" t="s">
        <v>85</v>
      </c>
      <c r="D180" s="35" t="s">
        <v>383</v>
      </c>
      <c r="E180" s="50">
        <v>3</v>
      </c>
      <c r="F180" s="51" t="s">
        <v>384</v>
      </c>
      <c r="G180" s="51"/>
      <c r="H180" s="51"/>
      <c r="I180" s="58" t="s">
        <v>23</v>
      </c>
      <c r="J180" s="46" t="s">
        <v>218</v>
      </c>
      <c r="K180" s="37">
        <v>800</v>
      </c>
      <c r="L180" s="64">
        <f>K180+K180*0.5</f>
        <v>1200</v>
      </c>
      <c r="M180" s="37">
        <v>640</v>
      </c>
      <c r="N180" s="65">
        <v>960</v>
      </c>
      <c r="O180" s="60"/>
      <c r="P180" s="60"/>
      <c r="Q180" s="58" t="s">
        <v>89</v>
      </c>
    </row>
    <row r="181" spans="1:17" s="2" customFormat="1" ht="24" customHeight="1">
      <c r="A181" s="35">
        <v>169</v>
      </c>
      <c r="B181" s="35">
        <v>150</v>
      </c>
      <c r="C181" s="37" t="s">
        <v>85</v>
      </c>
      <c r="D181" s="35">
        <v>331004011</v>
      </c>
      <c r="E181" s="50">
        <v>4</v>
      </c>
      <c r="F181" s="51" t="s">
        <v>385</v>
      </c>
      <c r="G181" s="46" t="s">
        <v>386</v>
      </c>
      <c r="H181" s="51"/>
      <c r="I181" s="58" t="s">
        <v>23</v>
      </c>
      <c r="J181" s="51"/>
      <c r="K181" s="37">
        <v>2000</v>
      </c>
      <c r="L181" s="64">
        <f>K181+K181*0.6</f>
        <v>3200</v>
      </c>
      <c r="M181" s="37">
        <v>1600</v>
      </c>
      <c r="N181" s="65">
        <v>2560</v>
      </c>
      <c r="O181" s="60"/>
      <c r="P181" s="60"/>
      <c r="Q181" s="58" t="s">
        <v>89</v>
      </c>
    </row>
    <row r="182" spans="1:17" s="2" customFormat="1" ht="24" customHeight="1">
      <c r="A182" s="35">
        <v>170</v>
      </c>
      <c r="B182" s="35">
        <v>151</v>
      </c>
      <c r="C182" s="37" t="s">
        <v>85</v>
      </c>
      <c r="D182" s="35">
        <v>331004012</v>
      </c>
      <c r="E182" s="50">
        <v>4</v>
      </c>
      <c r="F182" s="51" t="s">
        <v>387</v>
      </c>
      <c r="G182" s="46" t="s">
        <v>388</v>
      </c>
      <c r="H182" s="51"/>
      <c r="I182" s="58" t="s">
        <v>23</v>
      </c>
      <c r="J182" s="51"/>
      <c r="K182" s="37">
        <v>1700</v>
      </c>
      <c r="L182" s="64">
        <v>2500</v>
      </c>
      <c r="M182" s="37">
        <v>1360</v>
      </c>
      <c r="N182" s="65">
        <v>2000</v>
      </c>
      <c r="O182" s="60"/>
      <c r="P182" s="60"/>
      <c r="Q182" s="58" t="s">
        <v>89</v>
      </c>
    </row>
    <row r="183" spans="1:17" s="2" customFormat="1" ht="24" customHeight="1">
      <c r="A183" s="35">
        <v>171</v>
      </c>
      <c r="B183" s="35">
        <v>152</v>
      </c>
      <c r="C183" s="37" t="s">
        <v>85</v>
      </c>
      <c r="D183" s="35" t="s">
        <v>389</v>
      </c>
      <c r="E183" s="50">
        <v>3</v>
      </c>
      <c r="F183" s="51" t="s">
        <v>390</v>
      </c>
      <c r="G183" s="51"/>
      <c r="H183" s="51"/>
      <c r="I183" s="58" t="s">
        <v>23</v>
      </c>
      <c r="J183" s="51"/>
      <c r="K183" s="37">
        <v>600</v>
      </c>
      <c r="L183" s="64">
        <f>K183+K183*0.5</f>
        <v>900</v>
      </c>
      <c r="M183" s="37">
        <v>480</v>
      </c>
      <c r="N183" s="65">
        <v>720</v>
      </c>
      <c r="O183" s="60"/>
      <c r="P183" s="60"/>
      <c r="Q183" s="58" t="s">
        <v>89</v>
      </c>
    </row>
    <row r="184" spans="1:17" s="2" customFormat="1" ht="24" customHeight="1">
      <c r="A184" s="35">
        <v>172</v>
      </c>
      <c r="B184" s="35">
        <v>153</v>
      </c>
      <c r="C184" s="37" t="s">
        <v>85</v>
      </c>
      <c r="D184" s="35" t="s">
        <v>391</v>
      </c>
      <c r="E184" s="50">
        <v>2</v>
      </c>
      <c r="F184" s="51" t="s">
        <v>392</v>
      </c>
      <c r="G184" s="46" t="s">
        <v>393</v>
      </c>
      <c r="H184" s="51"/>
      <c r="I184" s="58" t="s">
        <v>23</v>
      </c>
      <c r="J184" s="51"/>
      <c r="K184" s="37">
        <v>400</v>
      </c>
      <c r="L184" s="64">
        <f>K184*0.4+K184</f>
        <v>560</v>
      </c>
      <c r="M184" s="37">
        <v>320</v>
      </c>
      <c r="N184" s="65">
        <v>448</v>
      </c>
      <c r="O184" s="60"/>
      <c r="P184" s="60"/>
      <c r="Q184" s="58" t="s">
        <v>89</v>
      </c>
    </row>
    <row r="185" spans="1:17" s="2" customFormat="1" ht="24" customHeight="1">
      <c r="A185" s="35">
        <v>173</v>
      </c>
      <c r="B185" s="35">
        <v>154</v>
      </c>
      <c r="C185" s="37" t="s">
        <v>85</v>
      </c>
      <c r="D185" s="35" t="s">
        <v>394</v>
      </c>
      <c r="E185" s="50">
        <v>2</v>
      </c>
      <c r="F185" s="51" t="s">
        <v>395</v>
      </c>
      <c r="G185" s="51"/>
      <c r="H185" s="51"/>
      <c r="I185" s="58" t="s">
        <v>23</v>
      </c>
      <c r="J185" s="51"/>
      <c r="K185" s="37">
        <v>500</v>
      </c>
      <c r="L185" s="64">
        <f>K185*0.4+K185</f>
        <v>700</v>
      </c>
      <c r="M185" s="37">
        <v>400</v>
      </c>
      <c r="N185" s="65">
        <v>560</v>
      </c>
      <c r="O185" s="60"/>
      <c r="P185" s="60"/>
      <c r="Q185" s="58" t="s">
        <v>89</v>
      </c>
    </row>
    <row r="186" spans="1:17" s="2" customFormat="1" ht="24" customHeight="1">
      <c r="A186" s="35">
        <v>174</v>
      </c>
      <c r="B186" s="35">
        <v>155</v>
      </c>
      <c r="C186" s="37" t="s">
        <v>85</v>
      </c>
      <c r="D186" s="35" t="s">
        <v>396</v>
      </c>
      <c r="E186" s="50">
        <v>3</v>
      </c>
      <c r="F186" s="51" t="s">
        <v>397</v>
      </c>
      <c r="G186" s="51"/>
      <c r="H186" s="51"/>
      <c r="I186" s="58" t="s">
        <v>23</v>
      </c>
      <c r="J186" s="51"/>
      <c r="K186" s="37">
        <v>600</v>
      </c>
      <c r="L186" s="64">
        <f>K186+K186*0.5</f>
        <v>900</v>
      </c>
      <c r="M186" s="37">
        <v>480</v>
      </c>
      <c r="N186" s="65">
        <v>720</v>
      </c>
      <c r="O186" s="60"/>
      <c r="P186" s="60"/>
      <c r="Q186" s="58" t="s">
        <v>89</v>
      </c>
    </row>
    <row r="187" spans="1:17" s="2" customFormat="1" ht="24" customHeight="1">
      <c r="A187" s="35">
        <v>175</v>
      </c>
      <c r="B187" s="35">
        <v>156</v>
      </c>
      <c r="C187" s="37" t="s">
        <v>85</v>
      </c>
      <c r="D187" s="35" t="s">
        <v>398</v>
      </c>
      <c r="E187" s="50">
        <v>3</v>
      </c>
      <c r="F187" s="51" t="s">
        <v>399</v>
      </c>
      <c r="G187" s="51"/>
      <c r="H187" s="51"/>
      <c r="I187" s="58" t="s">
        <v>23</v>
      </c>
      <c r="J187" s="51"/>
      <c r="K187" s="37">
        <v>1000</v>
      </c>
      <c r="L187" s="64">
        <f>K187+K187*0.5</f>
        <v>1500</v>
      </c>
      <c r="M187" s="37">
        <v>800</v>
      </c>
      <c r="N187" s="65">
        <v>1200</v>
      </c>
      <c r="O187" s="60"/>
      <c r="P187" s="60"/>
      <c r="Q187" s="58" t="s">
        <v>89</v>
      </c>
    </row>
    <row r="188" spans="1:17" s="2" customFormat="1" ht="24" customHeight="1">
      <c r="A188" s="35">
        <v>176</v>
      </c>
      <c r="B188" s="35">
        <v>157</v>
      </c>
      <c r="C188" s="37" t="s">
        <v>85</v>
      </c>
      <c r="D188" s="35">
        <v>331005013</v>
      </c>
      <c r="E188" s="50">
        <v>4</v>
      </c>
      <c r="F188" s="51" t="s">
        <v>400</v>
      </c>
      <c r="G188" s="46" t="s">
        <v>401</v>
      </c>
      <c r="H188" s="51"/>
      <c r="I188" s="58" t="s">
        <v>23</v>
      </c>
      <c r="J188" s="51"/>
      <c r="K188" s="37">
        <v>1300</v>
      </c>
      <c r="L188" s="64">
        <v>1950</v>
      </c>
      <c r="M188" s="37">
        <v>1040</v>
      </c>
      <c r="N188" s="65">
        <v>1560</v>
      </c>
      <c r="O188" s="60"/>
      <c r="P188" s="60"/>
      <c r="Q188" s="58" t="s">
        <v>89</v>
      </c>
    </row>
    <row r="189" spans="1:17" s="2" customFormat="1" ht="24" customHeight="1">
      <c r="A189" s="35">
        <v>177</v>
      </c>
      <c r="B189" s="35">
        <v>158</v>
      </c>
      <c r="C189" s="37" t="s">
        <v>85</v>
      </c>
      <c r="D189" s="35">
        <v>331005014</v>
      </c>
      <c r="E189" s="50">
        <v>4</v>
      </c>
      <c r="F189" s="51" t="s">
        <v>402</v>
      </c>
      <c r="G189" s="46" t="s">
        <v>403</v>
      </c>
      <c r="H189" s="51"/>
      <c r="I189" s="58" t="s">
        <v>23</v>
      </c>
      <c r="J189" s="51"/>
      <c r="K189" s="37">
        <v>1500</v>
      </c>
      <c r="L189" s="64">
        <f>K189+K189*0.6</f>
        <v>2400</v>
      </c>
      <c r="M189" s="37">
        <v>1200</v>
      </c>
      <c r="N189" s="65">
        <v>1920</v>
      </c>
      <c r="O189" s="60"/>
      <c r="P189" s="60"/>
      <c r="Q189" s="58" t="s">
        <v>89</v>
      </c>
    </row>
    <row r="190" spans="1:17" s="2" customFormat="1" ht="24" customHeight="1">
      <c r="A190" s="35">
        <v>178</v>
      </c>
      <c r="B190" s="35">
        <v>159</v>
      </c>
      <c r="C190" s="37" t="s">
        <v>85</v>
      </c>
      <c r="D190" s="35" t="s">
        <v>404</v>
      </c>
      <c r="E190" s="50">
        <v>4</v>
      </c>
      <c r="F190" s="51" t="s">
        <v>405</v>
      </c>
      <c r="G190" s="51"/>
      <c r="H190" s="51"/>
      <c r="I190" s="58" t="s">
        <v>23</v>
      </c>
      <c r="J190" s="51"/>
      <c r="K190" s="37">
        <v>1200</v>
      </c>
      <c r="L190" s="64">
        <f>K190+K190*0.5</f>
        <v>1800</v>
      </c>
      <c r="M190" s="37">
        <v>960</v>
      </c>
      <c r="N190" s="65">
        <v>1440</v>
      </c>
      <c r="O190" s="60"/>
      <c r="P190" s="60"/>
      <c r="Q190" s="58" t="s">
        <v>89</v>
      </c>
    </row>
    <row r="191" spans="1:17" s="2" customFormat="1" ht="24" customHeight="1">
      <c r="A191" s="35">
        <v>179</v>
      </c>
      <c r="B191" s="35">
        <v>160</v>
      </c>
      <c r="C191" s="37" t="s">
        <v>85</v>
      </c>
      <c r="D191" s="35">
        <v>331006002</v>
      </c>
      <c r="E191" s="50">
        <v>3</v>
      </c>
      <c r="F191" s="51" t="s">
        <v>406</v>
      </c>
      <c r="G191" s="51"/>
      <c r="H191" s="51"/>
      <c r="I191" s="58" t="s">
        <v>23</v>
      </c>
      <c r="J191" s="51"/>
      <c r="K191" s="37">
        <v>1000</v>
      </c>
      <c r="L191" s="64">
        <v>1400</v>
      </c>
      <c r="M191" s="37">
        <v>800</v>
      </c>
      <c r="N191" s="65">
        <v>1120</v>
      </c>
      <c r="O191" s="60"/>
      <c r="P191" s="60"/>
      <c r="Q191" s="58" t="s">
        <v>89</v>
      </c>
    </row>
    <row r="192" spans="1:17" s="2" customFormat="1" ht="24" customHeight="1">
      <c r="A192" s="35">
        <v>180</v>
      </c>
      <c r="B192" s="35">
        <v>161</v>
      </c>
      <c r="C192" s="37" t="s">
        <v>85</v>
      </c>
      <c r="D192" s="35">
        <v>331006004</v>
      </c>
      <c r="E192" s="50">
        <v>4</v>
      </c>
      <c r="F192" s="51" t="s">
        <v>407</v>
      </c>
      <c r="G192" s="46" t="s">
        <v>408</v>
      </c>
      <c r="H192" s="51"/>
      <c r="I192" s="58" t="s">
        <v>23</v>
      </c>
      <c r="J192" s="51"/>
      <c r="K192" s="37">
        <v>2500</v>
      </c>
      <c r="L192" s="64">
        <f>K192+K192*0.6</f>
        <v>4000</v>
      </c>
      <c r="M192" s="37">
        <v>2000</v>
      </c>
      <c r="N192" s="65">
        <v>3200</v>
      </c>
      <c r="O192" s="60"/>
      <c r="P192" s="60"/>
      <c r="Q192" s="58" t="s">
        <v>89</v>
      </c>
    </row>
    <row r="193" spans="1:17" s="2" customFormat="1" ht="24" customHeight="1">
      <c r="A193" s="35">
        <v>181</v>
      </c>
      <c r="B193" s="35">
        <v>162</v>
      </c>
      <c r="C193" s="37" t="s">
        <v>85</v>
      </c>
      <c r="D193" s="35">
        <v>331006005</v>
      </c>
      <c r="E193" s="50">
        <v>4</v>
      </c>
      <c r="F193" s="51" t="s">
        <v>409</v>
      </c>
      <c r="G193" s="46" t="s">
        <v>410</v>
      </c>
      <c r="H193" s="51"/>
      <c r="I193" s="58" t="s">
        <v>23</v>
      </c>
      <c r="J193" s="51"/>
      <c r="K193" s="37">
        <v>1600</v>
      </c>
      <c r="L193" s="64">
        <f>K193+K193*0.6</f>
        <v>2560</v>
      </c>
      <c r="M193" s="37">
        <v>1280</v>
      </c>
      <c r="N193" s="65">
        <v>2048</v>
      </c>
      <c r="O193" s="60"/>
      <c r="P193" s="60"/>
      <c r="Q193" s="58" t="s">
        <v>89</v>
      </c>
    </row>
    <row r="194" spans="1:17" s="2" customFormat="1" ht="24" customHeight="1">
      <c r="A194" s="35">
        <v>182</v>
      </c>
      <c r="B194" s="35">
        <v>163</v>
      </c>
      <c r="C194" s="37" t="s">
        <v>85</v>
      </c>
      <c r="D194" s="35" t="s">
        <v>411</v>
      </c>
      <c r="E194" s="50">
        <v>4</v>
      </c>
      <c r="F194" s="51" t="s">
        <v>412</v>
      </c>
      <c r="G194" s="51"/>
      <c r="H194" s="51"/>
      <c r="I194" s="58" t="s">
        <v>23</v>
      </c>
      <c r="J194" s="51"/>
      <c r="K194" s="37">
        <v>1100</v>
      </c>
      <c r="L194" s="64">
        <f>K194+K194*0.6</f>
        <v>1760</v>
      </c>
      <c r="M194" s="37">
        <v>880</v>
      </c>
      <c r="N194" s="65">
        <v>1408</v>
      </c>
      <c r="O194" s="60"/>
      <c r="P194" s="60"/>
      <c r="Q194" s="58" t="s">
        <v>89</v>
      </c>
    </row>
    <row r="195" spans="1:17" s="2" customFormat="1" ht="24" customHeight="1">
      <c r="A195" s="35">
        <v>183</v>
      </c>
      <c r="B195" s="35">
        <v>164</v>
      </c>
      <c r="C195" s="37" t="s">
        <v>85</v>
      </c>
      <c r="D195" s="35" t="s">
        <v>413</v>
      </c>
      <c r="E195" s="50">
        <v>4</v>
      </c>
      <c r="F195" s="51" t="s">
        <v>414</v>
      </c>
      <c r="G195" s="51"/>
      <c r="H195" s="51"/>
      <c r="I195" s="58" t="s">
        <v>23</v>
      </c>
      <c r="J195" s="51"/>
      <c r="K195" s="37">
        <v>1300</v>
      </c>
      <c r="L195" s="64">
        <v>1800</v>
      </c>
      <c r="M195" s="37">
        <v>1040</v>
      </c>
      <c r="N195" s="65">
        <v>1440</v>
      </c>
      <c r="O195" s="60"/>
      <c r="P195" s="60"/>
      <c r="Q195" s="58" t="s">
        <v>89</v>
      </c>
    </row>
    <row r="196" spans="1:17" s="2" customFormat="1" ht="24" customHeight="1">
      <c r="A196" s="35">
        <v>184</v>
      </c>
      <c r="B196" s="35">
        <v>165</v>
      </c>
      <c r="C196" s="37" t="s">
        <v>85</v>
      </c>
      <c r="D196" s="35" t="s">
        <v>415</v>
      </c>
      <c r="E196" s="50">
        <v>4</v>
      </c>
      <c r="F196" s="51" t="s">
        <v>416</v>
      </c>
      <c r="G196" s="51"/>
      <c r="H196" s="51"/>
      <c r="I196" s="58" t="s">
        <v>23</v>
      </c>
      <c r="J196" s="51"/>
      <c r="K196" s="37">
        <v>1300</v>
      </c>
      <c r="L196" s="64">
        <f>K196+K196*0.6</f>
        <v>2080</v>
      </c>
      <c r="M196" s="37">
        <v>1040</v>
      </c>
      <c r="N196" s="65">
        <v>1664</v>
      </c>
      <c r="O196" s="60"/>
      <c r="P196" s="60"/>
      <c r="Q196" s="58" t="s">
        <v>89</v>
      </c>
    </row>
    <row r="197" spans="1:17" s="2" customFormat="1" ht="24" customHeight="1">
      <c r="A197" s="35">
        <v>185</v>
      </c>
      <c r="B197" s="35">
        <v>166</v>
      </c>
      <c r="C197" s="37" t="s">
        <v>85</v>
      </c>
      <c r="D197" s="35">
        <v>331006020</v>
      </c>
      <c r="E197" s="50">
        <v>3</v>
      </c>
      <c r="F197" s="51" t="s">
        <v>417</v>
      </c>
      <c r="G197" s="46" t="s">
        <v>418</v>
      </c>
      <c r="H197" s="46" t="s">
        <v>379</v>
      </c>
      <c r="I197" s="58" t="s">
        <v>23</v>
      </c>
      <c r="J197" s="51"/>
      <c r="K197" s="37">
        <v>2200</v>
      </c>
      <c r="L197" s="64">
        <f>K197+K197*0.6</f>
        <v>3520</v>
      </c>
      <c r="M197" s="37">
        <v>1760</v>
      </c>
      <c r="N197" s="65">
        <v>2640</v>
      </c>
      <c r="O197" s="60"/>
      <c r="P197" s="60"/>
      <c r="Q197" s="58" t="s">
        <v>89</v>
      </c>
    </row>
    <row r="198" spans="1:17" s="2" customFormat="1" ht="24" customHeight="1">
      <c r="A198" s="35">
        <v>186</v>
      </c>
      <c r="B198" s="35">
        <v>167</v>
      </c>
      <c r="C198" s="37" t="s">
        <v>85</v>
      </c>
      <c r="D198" s="35" t="s">
        <v>419</v>
      </c>
      <c r="E198" s="50">
        <v>4</v>
      </c>
      <c r="F198" s="51" t="s">
        <v>420</v>
      </c>
      <c r="G198" s="51"/>
      <c r="H198" s="51"/>
      <c r="I198" s="58" t="s">
        <v>23</v>
      </c>
      <c r="J198" s="51"/>
      <c r="K198" s="37">
        <v>2400</v>
      </c>
      <c r="L198" s="64">
        <f>K198+K198*0.6</f>
        <v>3840</v>
      </c>
      <c r="M198" s="37">
        <v>1920</v>
      </c>
      <c r="N198" s="65">
        <v>3072</v>
      </c>
      <c r="O198" s="60"/>
      <c r="P198" s="60"/>
      <c r="Q198" s="58" t="s">
        <v>89</v>
      </c>
    </row>
    <row r="199" spans="1:17" s="2" customFormat="1" ht="24" customHeight="1">
      <c r="A199" s="35">
        <v>187</v>
      </c>
      <c r="B199" s="35">
        <v>168</v>
      </c>
      <c r="C199" s="37" t="s">
        <v>85</v>
      </c>
      <c r="D199" s="35">
        <v>331007007</v>
      </c>
      <c r="E199" s="50">
        <v>4</v>
      </c>
      <c r="F199" s="51" t="s">
        <v>421</v>
      </c>
      <c r="G199" s="46" t="s">
        <v>422</v>
      </c>
      <c r="H199" s="51"/>
      <c r="I199" s="58" t="s">
        <v>23</v>
      </c>
      <c r="J199" s="51"/>
      <c r="K199" s="37">
        <v>1800</v>
      </c>
      <c r="L199" s="64">
        <f>K199+K199*0.6</f>
        <v>2880</v>
      </c>
      <c r="M199" s="37">
        <v>1440</v>
      </c>
      <c r="N199" s="65">
        <v>2304</v>
      </c>
      <c r="O199" s="60"/>
      <c r="P199" s="60"/>
      <c r="Q199" s="58" t="s">
        <v>89</v>
      </c>
    </row>
    <row r="200" spans="1:17" s="2" customFormat="1" ht="24" customHeight="1">
      <c r="A200" s="35">
        <v>188</v>
      </c>
      <c r="B200" s="35">
        <v>169</v>
      </c>
      <c r="C200" s="37" t="s">
        <v>85</v>
      </c>
      <c r="D200" s="35">
        <v>331008001</v>
      </c>
      <c r="E200" s="50">
        <v>3</v>
      </c>
      <c r="F200" s="51" t="s">
        <v>423</v>
      </c>
      <c r="G200" s="46" t="s">
        <v>424</v>
      </c>
      <c r="H200" s="46" t="s">
        <v>425</v>
      </c>
      <c r="I200" s="58" t="s">
        <v>119</v>
      </c>
      <c r="J200" s="51"/>
      <c r="K200" s="37">
        <v>600</v>
      </c>
      <c r="L200" s="64">
        <f>K200+K200*0.5</f>
        <v>900</v>
      </c>
      <c r="M200" s="37">
        <v>480</v>
      </c>
      <c r="N200" s="65">
        <v>720</v>
      </c>
      <c r="O200" s="60"/>
      <c r="P200" s="60"/>
      <c r="Q200" s="58" t="s">
        <v>89</v>
      </c>
    </row>
    <row r="201" spans="1:17" s="2" customFormat="1" ht="24" customHeight="1">
      <c r="A201" s="35">
        <v>189</v>
      </c>
      <c r="B201" s="35">
        <v>170</v>
      </c>
      <c r="C201" s="37" t="s">
        <v>85</v>
      </c>
      <c r="D201" s="35">
        <v>331008002</v>
      </c>
      <c r="E201" s="50">
        <v>3</v>
      </c>
      <c r="F201" s="51" t="s">
        <v>426</v>
      </c>
      <c r="G201" s="46" t="s">
        <v>427</v>
      </c>
      <c r="H201" s="46" t="s">
        <v>425</v>
      </c>
      <c r="I201" s="58" t="s">
        <v>119</v>
      </c>
      <c r="J201" s="51"/>
      <c r="K201" s="37">
        <v>700</v>
      </c>
      <c r="L201" s="64">
        <f>K201+K201*0.5</f>
        <v>1050</v>
      </c>
      <c r="M201" s="37">
        <v>560</v>
      </c>
      <c r="N201" s="65">
        <v>840</v>
      </c>
      <c r="O201" s="60"/>
      <c r="P201" s="60"/>
      <c r="Q201" s="58" t="s">
        <v>89</v>
      </c>
    </row>
    <row r="202" spans="1:17" s="2" customFormat="1" ht="24" customHeight="1">
      <c r="A202" s="35">
        <v>190</v>
      </c>
      <c r="B202" s="35">
        <v>171</v>
      </c>
      <c r="C202" s="37" t="s">
        <v>85</v>
      </c>
      <c r="D202" s="35">
        <v>331008003</v>
      </c>
      <c r="E202" s="50">
        <v>3</v>
      </c>
      <c r="F202" s="51" t="s">
        <v>428</v>
      </c>
      <c r="G202" s="51"/>
      <c r="H202" s="46" t="s">
        <v>429</v>
      </c>
      <c r="I202" s="58" t="s">
        <v>119</v>
      </c>
      <c r="J202" s="51"/>
      <c r="K202" s="37">
        <v>700</v>
      </c>
      <c r="L202" s="64">
        <v>900</v>
      </c>
      <c r="M202" s="37">
        <v>560</v>
      </c>
      <c r="N202" s="65">
        <v>720</v>
      </c>
      <c r="O202" s="60"/>
      <c r="P202" s="60"/>
      <c r="Q202" s="58" t="s">
        <v>89</v>
      </c>
    </row>
    <row r="203" spans="1:17" s="2" customFormat="1" ht="24" customHeight="1">
      <c r="A203" s="35">
        <v>191</v>
      </c>
      <c r="B203" s="35">
        <v>172</v>
      </c>
      <c r="C203" s="37" t="s">
        <v>85</v>
      </c>
      <c r="D203" s="35">
        <v>331008004</v>
      </c>
      <c r="E203" s="50">
        <v>3</v>
      </c>
      <c r="F203" s="51" t="s">
        <v>430</v>
      </c>
      <c r="G203" s="51"/>
      <c r="H203" s="46" t="s">
        <v>425</v>
      </c>
      <c r="I203" s="58" t="s">
        <v>23</v>
      </c>
      <c r="J203" s="51"/>
      <c r="K203" s="37">
        <v>600</v>
      </c>
      <c r="L203" s="64">
        <f>K203+K203*0.5</f>
        <v>900</v>
      </c>
      <c r="M203" s="37">
        <v>480</v>
      </c>
      <c r="N203" s="65">
        <v>720</v>
      </c>
      <c r="O203" s="60"/>
      <c r="P203" s="60"/>
      <c r="Q203" s="58" t="s">
        <v>89</v>
      </c>
    </row>
    <row r="204" spans="1:17" s="2" customFormat="1" ht="24" customHeight="1">
      <c r="A204" s="35">
        <v>192</v>
      </c>
      <c r="B204" s="35">
        <v>173</v>
      </c>
      <c r="C204" s="37" t="s">
        <v>85</v>
      </c>
      <c r="D204" s="35">
        <v>331008005</v>
      </c>
      <c r="E204" s="50">
        <v>3</v>
      </c>
      <c r="F204" s="51" t="s">
        <v>431</v>
      </c>
      <c r="G204" s="46" t="s">
        <v>432</v>
      </c>
      <c r="H204" s="46" t="s">
        <v>425</v>
      </c>
      <c r="I204" s="58" t="s">
        <v>23</v>
      </c>
      <c r="J204" s="51"/>
      <c r="K204" s="37">
        <v>600</v>
      </c>
      <c r="L204" s="64">
        <f>K204+K204*0.5</f>
        <v>900</v>
      </c>
      <c r="M204" s="37">
        <v>480</v>
      </c>
      <c r="N204" s="65">
        <v>720</v>
      </c>
      <c r="O204" s="60"/>
      <c r="P204" s="60"/>
      <c r="Q204" s="58" t="s">
        <v>89</v>
      </c>
    </row>
    <row r="205" spans="1:17" s="2" customFormat="1" ht="24" customHeight="1">
      <c r="A205" s="35">
        <v>193</v>
      </c>
      <c r="B205" s="35">
        <v>174</v>
      </c>
      <c r="C205" s="37" t="s">
        <v>85</v>
      </c>
      <c r="D205" s="35">
        <v>331008009</v>
      </c>
      <c r="E205" s="50">
        <v>3</v>
      </c>
      <c r="F205" s="51" t="s">
        <v>433</v>
      </c>
      <c r="G205" s="46" t="s">
        <v>434</v>
      </c>
      <c r="H205" s="46"/>
      <c r="I205" s="58" t="s">
        <v>23</v>
      </c>
      <c r="J205" s="51"/>
      <c r="K205" s="37">
        <v>900</v>
      </c>
      <c r="L205" s="64">
        <f>K205+K205*0.5</f>
        <v>1350</v>
      </c>
      <c r="M205" s="37">
        <v>720</v>
      </c>
      <c r="N205" s="65">
        <v>1080</v>
      </c>
      <c r="O205" s="60"/>
      <c r="P205" s="60"/>
      <c r="Q205" s="58" t="s">
        <v>89</v>
      </c>
    </row>
    <row r="206" spans="1:17" s="2" customFormat="1" ht="24" customHeight="1">
      <c r="A206" s="35">
        <v>194</v>
      </c>
      <c r="B206" s="35">
        <v>175</v>
      </c>
      <c r="C206" s="37" t="s">
        <v>85</v>
      </c>
      <c r="D206" s="35">
        <v>331008012</v>
      </c>
      <c r="E206" s="50">
        <v>3</v>
      </c>
      <c r="F206" s="51" t="s">
        <v>435</v>
      </c>
      <c r="G206" s="46" t="s">
        <v>436</v>
      </c>
      <c r="H206" s="46"/>
      <c r="I206" s="58" t="s">
        <v>23</v>
      </c>
      <c r="J206" s="51"/>
      <c r="K206" s="37">
        <v>1000</v>
      </c>
      <c r="L206" s="64">
        <f>K206+K206*0.5</f>
        <v>1500</v>
      </c>
      <c r="M206" s="37">
        <v>800</v>
      </c>
      <c r="N206" s="65">
        <v>1200</v>
      </c>
      <c r="O206" s="60"/>
      <c r="P206" s="60"/>
      <c r="Q206" s="58" t="s">
        <v>89</v>
      </c>
    </row>
    <row r="207" spans="1:17" s="2" customFormat="1" ht="24" customHeight="1">
      <c r="A207" s="35">
        <v>195</v>
      </c>
      <c r="B207" s="35">
        <v>176</v>
      </c>
      <c r="C207" s="37" t="s">
        <v>85</v>
      </c>
      <c r="D207" s="35">
        <v>331008015</v>
      </c>
      <c r="E207" s="50">
        <v>4</v>
      </c>
      <c r="F207" s="51" t="s">
        <v>437</v>
      </c>
      <c r="G207" s="46" t="s">
        <v>438</v>
      </c>
      <c r="H207" s="46"/>
      <c r="I207" s="58" t="s">
        <v>23</v>
      </c>
      <c r="J207" s="51"/>
      <c r="K207" s="37">
        <v>1600</v>
      </c>
      <c r="L207" s="64">
        <f>K207+K207*0.6</f>
        <v>2560</v>
      </c>
      <c r="M207" s="37">
        <v>1280</v>
      </c>
      <c r="N207" s="65">
        <v>2048</v>
      </c>
      <c r="O207" s="60"/>
      <c r="P207" s="60"/>
      <c r="Q207" s="58" t="s">
        <v>89</v>
      </c>
    </row>
    <row r="208" spans="1:17" s="2" customFormat="1" ht="24" customHeight="1">
      <c r="A208" s="35">
        <v>196</v>
      </c>
      <c r="B208" s="35">
        <v>177</v>
      </c>
      <c r="C208" s="37" t="s">
        <v>85</v>
      </c>
      <c r="D208" s="35" t="s">
        <v>439</v>
      </c>
      <c r="E208" s="50">
        <v>2</v>
      </c>
      <c r="F208" s="51" t="s">
        <v>440</v>
      </c>
      <c r="G208" s="46" t="s">
        <v>441</v>
      </c>
      <c r="H208" s="51"/>
      <c r="I208" s="58" t="s">
        <v>23</v>
      </c>
      <c r="J208" s="51"/>
      <c r="K208" s="37">
        <v>400</v>
      </c>
      <c r="L208" s="64">
        <f>K208*0.4+K208</f>
        <v>560</v>
      </c>
      <c r="M208" s="37">
        <v>320</v>
      </c>
      <c r="N208" s="65">
        <v>448</v>
      </c>
      <c r="O208" s="60"/>
      <c r="P208" s="60"/>
      <c r="Q208" s="58" t="s">
        <v>89</v>
      </c>
    </row>
    <row r="209" spans="1:17" s="2" customFormat="1" ht="24" customHeight="1">
      <c r="A209" s="35">
        <v>197</v>
      </c>
      <c r="B209" s="35">
        <v>178</v>
      </c>
      <c r="C209" s="37" t="s">
        <v>85</v>
      </c>
      <c r="D209" s="35" t="s">
        <v>442</v>
      </c>
      <c r="E209" s="50">
        <v>3</v>
      </c>
      <c r="F209" s="51" t="s">
        <v>443</v>
      </c>
      <c r="G209" s="46" t="s">
        <v>441</v>
      </c>
      <c r="H209" s="51"/>
      <c r="I209" s="58" t="s">
        <v>23</v>
      </c>
      <c r="J209" s="51"/>
      <c r="K209" s="37">
        <v>600</v>
      </c>
      <c r="L209" s="64">
        <f>K209+K209*0.5</f>
        <v>900</v>
      </c>
      <c r="M209" s="37">
        <v>480</v>
      </c>
      <c r="N209" s="65">
        <v>720</v>
      </c>
      <c r="O209" s="60"/>
      <c r="P209" s="60"/>
      <c r="Q209" s="58" t="s">
        <v>89</v>
      </c>
    </row>
    <row r="210" spans="1:17" s="2" customFormat="1" ht="24" customHeight="1">
      <c r="A210" s="35">
        <v>198</v>
      </c>
      <c r="B210" s="35">
        <v>179</v>
      </c>
      <c r="C210" s="37" t="s">
        <v>85</v>
      </c>
      <c r="D210" s="35">
        <v>331101008</v>
      </c>
      <c r="E210" s="50">
        <v>4</v>
      </c>
      <c r="F210" s="51" t="s">
        <v>444</v>
      </c>
      <c r="G210" s="51"/>
      <c r="H210" s="51"/>
      <c r="I210" s="58" t="s">
        <v>23</v>
      </c>
      <c r="J210" s="51"/>
      <c r="K210" s="37">
        <v>1300</v>
      </c>
      <c r="L210" s="64">
        <v>1800</v>
      </c>
      <c r="M210" s="37">
        <v>1040</v>
      </c>
      <c r="N210" s="65">
        <v>1440</v>
      </c>
      <c r="O210" s="60"/>
      <c r="P210" s="60"/>
      <c r="Q210" s="58" t="s">
        <v>89</v>
      </c>
    </row>
    <row r="211" spans="1:17" s="2" customFormat="1" ht="24" customHeight="1">
      <c r="A211" s="35">
        <v>199</v>
      </c>
      <c r="B211" s="35">
        <v>180</v>
      </c>
      <c r="C211" s="37" t="s">
        <v>85</v>
      </c>
      <c r="D211" s="35">
        <v>331101010</v>
      </c>
      <c r="E211" s="50">
        <v>4</v>
      </c>
      <c r="F211" s="51" t="s">
        <v>445</v>
      </c>
      <c r="G211" s="46" t="s">
        <v>446</v>
      </c>
      <c r="H211" s="51"/>
      <c r="I211" s="58" t="s">
        <v>23</v>
      </c>
      <c r="J211" s="51"/>
      <c r="K211" s="37">
        <v>1700</v>
      </c>
      <c r="L211" s="64">
        <f>K211+K211*0.6</f>
        <v>2720</v>
      </c>
      <c r="M211" s="37">
        <v>1360</v>
      </c>
      <c r="N211" s="65">
        <v>2176</v>
      </c>
      <c r="O211" s="60"/>
      <c r="P211" s="60"/>
      <c r="Q211" s="58" t="s">
        <v>89</v>
      </c>
    </row>
    <row r="212" spans="1:17" s="2" customFormat="1" ht="24" customHeight="1">
      <c r="A212" s="35">
        <v>200</v>
      </c>
      <c r="B212" s="35">
        <v>181</v>
      </c>
      <c r="C212" s="37" t="s">
        <v>85</v>
      </c>
      <c r="D212" s="35" t="s">
        <v>447</v>
      </c>
      <c r="E212" s="50">
        <v>4</v>
      </c>
      <c r="F212" s="51" t="s">
        <v>448</v>
      </c>
      <c r="G212" s="51"/>
      <c r="H212" s="51"/>
      <c r="I212" s="58" t="s">
        <v>23</v>
      </c>
      <c r="J212" s="51"/>
      <c r="K212" s="37">
        <v>1100</v>
      </c>
      <c r="L212" s="64">
        <v>1500</v>
      </c>
      <c r="M212" s="37">
        <v>880</v>
      </c>
      <c r="N212" s="65">
        <v>1200</v>
      </c>
      <c r="O212" s="60"/>
      <c r="P212" s="60"/>
      <c r="Q212" s="58" t="s">
        <v>89</v>
      </c>
    </row>
    <row r="213" spans="1:17" s="2" customFormat="1" ht="24" customHeight="1">
      <c r="A213" s="35">
        <v>201</v>
      </c>
      <c r="B213" s="35">
        <v>182</v>
      </c>
      <c r="C213" s="37" t="s">
        <v>85</v>
      </c>
      <c r="D213" s="35" t="s">
        <v>449</v>
      </c>
      <c r="E213" s="50">
        <v>4</v>
      </c>
      <c r="F213" s="51" t="s">
        <v>450</v>
      </c>
      <c r="G213" s="51"/>
      <c r="H213" s="51"/>
      <c r="I213" s="58" t="s">
        <v>23</v>
      </c>
      <c r="J213" s="51"/>
      <c r="K213" s="37">
        <v>1300</v>
      </c>
      <c r="L213" s="64">
        <f>K213+K213*0.6</f>
        <v>2080</v>
      </c>
      <c r="M213" s="37">
        <v>1040</v>
      </c>
      <c r="N213" s="65">
        <v>1664</v>
      </c>
      <c r="O213" s="60"/>
      <c r="P213" s="60"/>
      <c r="Q213" s="58" t="s">
        <v>89</v>
      </c>
    </row>
    <row r="214" spans="1:17" s="2" customFormat="1" ht="24" customHeight="1">
      <c r="A214" s="35">
        <v>202</v>
      </c>
      <c r="B214" s="35">
        <v>183</v>
      </c>
      <c r="C214" s="37" t="s">
        <v>85</v>
      </c>
      <c r="D214" s="35" t="s">
        <v>451</v>
      </c>
      <c r="E214" s="50">
        <v>4</v>
      </c>
      <c r="F214" s="51" t="s">
        <v>452</v>
      </c>
      <c r="G214" s="51"/>
      <c r="H214" s="51"/>
      <c r="I214" s="58" t="s">
        <v>23</v>
      </c>
      <c r="J214" s="51"/>
      <c r="K214" s="37">
        <v>1300</v>
      </c>
      <c r="L214" s="64">
        <f>K214+K214*0.6</f>
        <v>2080</v>
      </c>
      <c r="M214" s="37">
        <v>1040</v>
      </c>
      <c r="N214" s="65">
        <v>1664</v>
      </c>
      <c r="O214" s="60"/>
      <c r="P214" s="60"/>
      <c r="Q214" s="58" t="s">
        <v>89</v>
      </c>
    </row>
    <row r="215" spans="1:17" s="2" customFormat="1" ht="24" customHeight="1">
      <c r="A215" s="35">
        <v>203</v>
      </c>
      <c r="B215" s="35">
        <v>184</v>
      </c>
      <c r="C215" s="37" t="s">
        <v>85</v>
      </c>
      <c r="D215" s="35">
        <v>331102001</v>
      </c>
      <c r="E215" s="50">
        <v>4</v>
      </c>
      <c r="F215" s="51" t="s">
        <v>453</v>
      </c>
      <c r="G215" s="46" t="s">
        <v>454</v>
      </c>
      <c r="H215" s="51"/>
      <c r="I215" s="58" t="s">
        <v>23</v>
      </c>
      <c r="J215" s="51"/>
      <c r="K215" s="37">
        <v>2000</v>
      </c>
      <c r="L215" s="64">
        <f>K215+K215*0.6</f>
        <v>3200</v>
      </c>
      <c r="M215" s="37">
        <v>1600</v>
      </c>
      <c r="N215" s="65">
        <v>2560</v>
      </c>
      <c r="O215" s="60"/>
      <c r="P215" s="60"/>
      <c r="Q215" s="58" t="s">
        <v>89</v>
      </c>
    </row>
    <row r="216" spans="1:17" s="2" customFormat="1" ht="24" customHeight="1">
      <c r="A216" s="35">
        <v>204</v>
      </c>
      <c r="B216" s="35">
        <v>185</v>
      </c>
      <c r="C216" s="37" t="s">
        <v>85</v>
      </c>
      <c r="D216" s="35" t="s">
        <v>455</v>
      </c>
      <c r="E216" s="50">
        <v>4</v>
      </c>
      <c r="F216" s="51" t="s">
        <v>456</v>
      </c>
      <c r="G216" s="46" t="s">
        <v>457</v>
      </c>
      <c r="H216" s="51"/>
      <c r="I216" s="58" t="s">
        <v>23</v>
      </c>
      <c r="J216" s="51"/>
      <c r="K216" s="37">
        <v>1500</v>
      </c>
      <c r="L216" s="64">
        <v>2100</v>
      </c>
      <c r="M216" s="37">
        <v>1200</v>
      </c>
      <c r="N216" s="65">
        <v>1680</v>
      </c>
      <c r="O216" s="60"/>
      <c r="P216" s="60"/>
      <c r="Q216" s="58" t="s">
        <v>89</v>
      </c>
    </row>
    <row r="217" spans="1:17" s="2" customFormat="1" ht="24" customHeight="1">
      <c r="A217" s="35">
        <v>205</v>
      </c>
      <c r="B217" s="35">
        <v>186</v>
      </c>
      <c r="C217" s="37" t="s">
        <v>85</v>
      </c>
      <c r="D217" s="35">
        <v>331102007</v>
      </c>
      <c r="E217" s="50">
        <v>3</v>
      </c>
      <c r="F217" s="51" t="s">
        <v>458</v>
      </c>
      <c r="G217" s="51"/>
      <c r="H217" s="51"/>
      <c r="I217" s="58" t="s">
        <v>23</v>
      </c>
      <c r="J217" s="51"/>
      <c r="K217" s="37">
        <v>1000</v>
      </c>
      <c r="L217" s="64">
        <f>K217+K217*0.5</f>
        <v>1500</v>
      </c>
      <c r="M217" s="37">
        <v>800</v>
      </c>
      <c r="N217" s="65">
        <v>1200</v>
      </c>
      <c r="O217" s="60"/>
      <c r="P217" s="60"/>
      <c r="Q217" s="58" t="s">
        <v>89</v>
      </c>
    </row>
    <row r="218" spans="1:17" s="2" customFormat="1" ht="24" customHeight="1">
      <c r="A218" s="35">
        <v>206</v>
      </c>
      <c r="B218" s="35">
        <v>187</v>
      </c>
      <c r="C218" s="37" t="s">
        <v>85</v>
      </c>
      <c r="D218" s="35">
        <v>331102009</v>
      </c>
      <c r="E218" s="50">
        <v>4</v>
      </c>
      <c r="F218" s="51" t="s">
        <v>459</v>
      </c>
      <c r="G218" s="51"/>
      <c r="H218" s="51"/>
      <c r="I218" s="58" t="s">
        <v>23</v>
      </c>
      <c r="J218" s="51"/>
      <c r="K218" s="37">
        <v>1300</v>
      </c>
      <c r="L218" s="64">
        <f>K218+K218*0.6</f>
        <v>2080</v>
      </c>
      <c r="M218" s="37">
        <v>1040</v>
      </c>
      <c r="N218" s="65">
        <v>1664</v>
      </c>
      <c r="O218" s="60"/>
      <c r="P218" s="60"/>
      <c r="Q218" s="58" t="s">
        <v>89</v>
      </c>
    </row>
    <row r="219" spans="1:17" s="2" customFormat="1" ht="24" customHeight="1">
      <c r="A219" s="35">
        <v>207</v>
      </c>
      <c r="B219" s="35">
        <v>188</v>
      </c>
      <c r="C219" s="37" t="s">
        <v>85</v>
      </c>
      <c r="D219" s="35">
        <v>331102012</v>
      </c>
      <c r="E219" s="50">
        <v>4</v>
      </c>
      <c r="F219" s="51" t="s">
        <v>460</v>
      </c>
      <c r="G219" s="51"/>
      <c r="H219" s="51"/>
      <c r="I219" s="58" t="s">
        <v>23</v>
      </c>
      <c r="J219" s="51"/>
      <c r="K219" s="37">
        <v>1300</v>
      </c>
      <c r="L219" s="64">
        <f>K219+K219*0.6</f>
        <v>2080</v>
      </c>
      <c r="M219" s="37">
        <v>1040</v>
      </c>
      <c r="N219" s="65">
        <v>1664</v>
      </c>
      <c r="O219" s="60"/>
      <c r="P219" s="60"/>
      <c r="Q219" s="58" t="s">
        <v>89</v>
      </c>
    </row>
    <row r="220" spans="1:17" s="2" customFormat="1" ht="24" customHeight="1">
      <c r="A220" s="35">
        <v>208</v>
      </c>
      <c r="B220" s="35">
        <v>189</v>
      </c>
      <c r="C220" s="37" t="s">
        <v>85</v>
      </c>
      <c r="D220" s="35">
        <v>331103001</v>
      </c>
      <c r="E220" s="50">
        <v>3</v>
      </c>
      <c r="F220" s="51" t="s">
        <v>461</v>
      </c>
      <c r="G220" s="51"/>
      <c r="H220" s="51"/>
      <c r="I220" s="58" t="s">
        <v>23</v>
      </c>
      <c r="J220" s="51"/>
      <c r="K220" s="37">
        <v>800</v>
      </c>
      <c r="L220" s="64">
        <f>K220+K220*0.5</f>
        <v>1200</v>
      </c>
      <c r="M220" s="37">
        <v>640</v>
      </c>
      <c r="N220" s="65">
        <v>960</v>
      </c>
      <c r="O220" s="60"/>
      <c r="P220" s="60"/>
      <c r="Q220" s="58" t="s">
        <v>89</v>
      </c>
    </row>
    <row r="221" spans="1:17" s="2" customFormat="1" ht="24" customHeight="1">
      <c r="A221" s="35">
        <v>209</v>
      </c>
      <c r="B221" s="35">
        <v>190</v>
      </c>
      <c r="C221" s="37" t="s">
        <v>85</v>
      </c>
      <c r="D221" s="35">
        <v>331103016</v>
      </c>
      <c r="E221" s="50">
        <v>3</v>
      </c>
      <c r="F221" s="51" t="s">
        <v>462</v>
      </c>
      <c r="G221" s="51"/>
      <c r="H221" s="51"/>
      <c r="I221" s="58" t="s">
        <v>23</v>
      </c>
      <c r="J221" s="51"/>
      <c r="K221" s="37">
        <v>900</v>
      </c>
      <c r="L221" s="64">
        <f>K221+K221*0.5</f>
        <v>1350</v>
      </c>
      <c r="M221" s="37">
        <v>720</v>
      </c>
      <c r="N221" s="65">
        <v>1080</v>
      </c>
      <c r="O221" s="60"/>
      <c r="P221" s="60"/>
      <c r="Q221" s="58" t="s">
        <v>89</v>
      </c>
    </row>
    <row r="222" spans="1:17" s="2" customFormat="1" ht="24" customHeight="1">
      <c r="A222" s="35">
        <v>210</v>
      </c>
      <c r="B222" s="35">
        <v>191</v>
      </c>
      <c r="C222" s="37" t="s">
        <v>85</v>
      </c>
      <c r="D222" s="35" t="s">
        <v>463</v>
      </c>
      <c r="E222" s="50">
        <v>4</v>
      </c>
      <c r="F222" s="51" t="s">
        <v>464</v>
      </c>
      <c r="G222" s="51"/>
      <c r="H222" s="51"/>
      <c r="I222" s="58" t="s">
        <v>23</v>
      </c>
      <c r="J222" s="46" t="s">
        <v>218</v>
      </c>
      <c r="K222" s="37">
        <v>1200</v>
      </c>
      <c r="L222" s="64">
        <f>K222+K222*0.6</f>
        <v>1920</v>
      </c>
      <c r="M222" s="37">
        <v>960</v>
      </c>
      <c r="N222" s="65">
        <v>1536</v>
      </c>
      <c r="O222" s="60"/>
      <c r="P222" s="60"/>
      <c r="Q222" s="58" t="s">
        <v>89</v>
      </c>
    </row>
    <row r="223" spans="1:17" s="2" customFormat="1" ht="24" customHeight="1">
      <c r="A223" s="35">
        <v>211</v>
      </c>
      <c r="B223" s="35">
        <v>192</v>
      </c>
      <c r="C223" s="37" t="s">
        <v>85</v>
      </c>
      <c r="D223" s="35" t="s">
        <v>465</v>
      </c>
      <c r="E223" s="50">
        <v>3</v>
      </c>
      <c r="F223" s="51" t="s">
        <v>466</v>
      </c>
      <c r="G223" s="51"/>
      <c r="H223" s="51"/>
      <c r="I223" s="58" t="s">
        <v>23</v>
      </c>
      <c r="J223" s="46" t="s">
        <v>218</v>
      </c>
      <c r="K223" s="37">
        <v>1000</v>
      </c>
      <c r="L223" s="64">
        <f>K223+K223*0.5</f>
        <v>1500</v>
      </c>
      <c r="M223" s="37">
        <v>800</v>
      </c>
      <c r="N223" s="65">
        <v>1200</v>
      </c>
      <c r="O223" s="60"/>
      <c r="P223" s="60"/>
      <c r="Q223" s="58" t="s">
        <v>89</v>
      </c>
    </row>
    <row r="224" spans="1:17" s="2" customFormat="1" ht="30.75" customHeight="1">
      <c r="A224" s="35">
        <v>212</v>
      </c>
      <c r="B224" s="35">
        <v>193</v>
      </c>
      <c r="C224" s="37" t="s">
        <v>85</v>
      </c>
      <c r="D224" s="35" t="s">
        <v>467</v>
      </c>
      <c r="E224" s="50">
        <v>4</v>
      </c>
      <c r="F224" s="51" t="s">
        <v>468</v>
      </c>
      <c r="G224" s="46" t="s">
        <v>469</v>
      </c>
      <c r="H224" s="51"/>
      <c r="I224" s="58" t="s">
        <v>23</v>
      </c>
      <c r="J224" s="46" t="s">
        <v>218</v>
      </c>
      <c r="K224" s="37">
        <v>1600</v>
      </c>
      <c r="L224" s="64">
        <v>2300</v>
      </c>
      <c r="M224" s="37">
        <v>1280</v>
      </c>
      <c r="N224" s="65">
        <v>1840</v>
      </c>
      <c r="O224" s="60"/>
      <c r="P224" s="60"/>
      <c r="Q224" s="58" t="s">
        <v>89</v>
      </c>
    </row>
    <row r="225" spans="1:17" s="2" customFormat="1" ht="24" customHeight="1">
      <c r="A225" s="35">
        <v>213</v>
      </c>
      <c r="B225" s="35">
        <v>194</v>
      </c>
      <c r="C225" s="37" t="s">
        <v>85</v>
      </c>
      <c r="D225" s="35" t="s">
        <v>470</v>
      </c>
      <c r="E225" s="50">
        <v>3</v>
      </c>
      <c r="F225" s="51" t="s">
        <v>471</v>
      </c>
      <c r="G225" s="46" t="s">
        <v>472</v>
      </c>
      <c r="H225" s="51"/>
      <c r="I225" s="58" t="s">
        <v>23</v>
      </c>
      <c r="J225" s="46" t="s">
        <v>218</v>
      </c>
      <c r="K225" s="37">
        <v>800</v>
      </c>
      <c r="L225" s="64">
        <f>K225+K225*0.5</f>
        <v>1200</v>
      </c>
      <c r="M225" s="37">
        <v>640</v>
      </c>
      <c r="N225" s="65">
        <v>960</v>
      </c>
      <c r="O225" s="60"/>
      <c r="P225" s="60"/>
      <c r="Q225" s="58" t="s">
        <v>89</v>
      </c>
    </row>
    <row r="226" spans="1:17" s="2" customFormat="1" ht="24" customHeight="1">
      <c r="A226" s="35">
        <v>214</v>
      </c>
      <c r="B226" s="35">
        <v>195</v>
      </c>
      <c r="C226" s="37" t="s">
        <v>85</v>
      </c>
      <c r="D226" s="35">
        <v>331104007</v>
      </c>
      <c r="E226" s="50">
        <v>3</v>
      </c>
      <c r="F226" s="51" t="s">
        <v>473</v>
      </c>
      <c r="G226" s="51"/>
      <c r="H226" s="51"/>
      <c r="I226" s="58" t="s">
        <v>23</v>
      </c>
      <c r="J226" s="51"/>
      <c r="K226" s="37">
        <v>1000</v>
      </c>
      <c r="L226" s="64">
        <f>K226+K226*0.5</f>
        <v>1500</v>
      </c>
      <c r="M226" s="37">
        <v>800</v>
      </c>
      <c r="N226" s="65">
        <v>1200</v>
      </c>
      <c r="O226" s="60"/>
      <c r="P226" s="60"/>
      <c r="Q226" s="58" t="s">
        <v>89</v>
      </c>
    </row>
    <row r="227" spans="1:17" s="2" customFormat="1" ht="24" customHeight="1">
      <c r="A227" s="35">
        <v>215</v>
      </c>
      <c r="B227" s="35">
        <v>196</v>
      </c>
      <c r="C227" s="37" t="s">
        <v>85</v>
      </c>
      <c r="D227" s="35" t="s">
        <v>474</v>
      </c>
      <c r="E227" s="50">
        <v>3</v>
      </c>
      <c r="F227" s="51" t="s">
        <v>475</v>
      </c>
      <c r="G227" s="51"/>
      <c r="H227" s="51"/>
      <c r="I227" s="58" t="s">
        <v>23</v>
      </c>
      <c r="J227" s="51"/>
      <c r="K227" s="37">
        <v>900</v>
      </c>
      <c r="L227" s="64">
        <f>K227+K227*0.5</f>
        <v>1350</v>
      </c>
      <c r="M227" s="37">
        <v>720</v>
      </c>
      <c r="N227" s="65">
        <v>1080</v>
      </c>
      <c r="O227" s="60"/>
      <c r="P227" s="60"/>
      <c r="Q227" s="58" t="s">
        <v>89</v>
      </c>
    </row>
    <row r="228" spans="1:17" s="2" customFormat="1" ht="24" customHeight="1">
      <c r="A228" s="35">
        <v>216</v>
      </c>
      <c r="B228" s="35">
        <v>197</v>
      </c>
      <c r="C228" s="37" t="s">
        <v>85</v>
      </c>
      <c r="D228" s="35">
        <v>331201006</v>
      </c>
      <c r="E228" s="50">
        <v>3</v>
      </c>
      <c r="F228" s="51" t="s">
        <v>476</v>
      </c>
      <c r="G228" s="71" t="s">
        <v>477</v>
      </c>
      <c r="H228" s="72" t="s">
        <v>478</v>
      </c>
      <c r="I228" s="58" t="s">
        <v>23</v>
      </c>
      <c r="J228" s="51"/>
      <c r="K228" s="37">
        <v>1000</v>
      </c>
      <c r="L228" s="64">
        <v>1350</v>
      </c>
      <c r="M228" s="37">
        <v>800</v>
      </c>
      <c r="N228" s="65">
        <v>1080</v>
      </c>
      <c r="O228" s="60"/>
      <c r="P228" s="60"/>
      <c r="Q228" s="58" t="s">
        <v>89</v>
      </c>
    </row>
    <row r="229" spans="1:17" s="2" customFormat="1" ht="24" customHeight="1">
      <c r="A229" s="35">
        <v>217</v>
      </c>
      <c r="B229" s="35">
        <v>198</v>
      </c>
      <c r="C229" s="37" t="s">
        <v>85</v>
      </c>
      <c r="D229" s="35" t="s">
        <v>479</v>
      </c>
      <c r="E229" s="50">
        <v>2</v>
      </c>
      <c r="F229" s="51" t="s">
        <v>480</v>
      </c>
      <c r="G229" s="51"/>
      <c r="H229" s="51"/>
      <c r="I229" s="58" t="s">
        <v>23</v>
      </c>
      <c r="J229" s="51"/>
      <c r="K229" s="37">
        <v>200</v>
      </c>
      <c r="L229" s="64">
        <f aca="true" t="shared" si="3" ref="L229:L235">K229*0.4+K229</f>
        <v>280</v>
      </c>
      <c r="M229" s="37">
        <v>160</v>
      </c>
      <c r="N229" s="65">
        <v>224</v>
      </c>
      <c r="O229" s="60"/>
      <c r="P229" s="60"/>
      <c r="Q229" s="58" t="s">
        <v>89</v>
      </c>
    </row>
    <row r="230" spans="1:17" s="2" customFormat="1" ht="24" customHeight="1">
      <c r="A230" s="35">
        <v>218</v>
      </c>
      <c r="B230" s="35">
        <v>199</v>
      </c>
      <c r="C230" s="37" t="s">
        <v>85</v>
      </c>
      <c r="D230" s="35">
        <v>331202005</v>
      </c>
      <c r="E230" s="50">
        <v>3</v>
      </c>
      <c r="F230" s="51" t="s">
        <v>481</v>
      </c>
      <c r="G230" s="46" t="s">
        <v>482</v>
      </c>
      <c r="H230" s="51"/>
      <c r="I230" s="58" t="s">
        <v>119</v>
      </c>
      <c r="J230" s="51"/>
      <c r="K230" s="37">
        <v>700</v>
      </c>
      <c r="L230" s="64">
        <f>K230+K230*0.5</f>
        <v>1050</v>
      </c>
      <c r="M230" s="37">
        <v>560</v>
      </c>
      <c r="N230" s="65">
        <v>840</v>
      </c>
      <c r="O230" s="60"/>
      <c r="P230" s="60"/>
      <c r="Q230" s="58" t="s">
        <v>89</v>
      </c>
    </row>
    <row r="231" spans="1:17" s="2" customFormat="1" ht="24" customHeight="1">
      <c r="A231" s="35">
        <v>219</v>
      </c>
      <c r="B231" s="35">
        <v>200</v>
      </c>
      <c r="C231" s="37" t="s">
        <v>85</v>
      </c>
      <c r="D231" s="35">
        <v>331202006</v>
      </c>
      <c r="E231" s="50">
        <v>3</v>
      </c>
      <c r="F231" s="51" t="s">
        <v>483</v>
      </c>
      <c r="G231" s="51"/>
      <c r="H231" s="51"/>
      <c r="I231" s="58" t="s">
        <v>119</v>
      </c>
      <c r="J231" s="51"/>
      <c r="K231" s="37">
        <v>600</v>
      </c>
      <c r="L231" s="64">
        <f>K231+K231*0.5</f>
        <v>900</v>
      </c>
      <c r="M231" s="37">
        <v>480</v>
      </c>
      <c r="N231" s="65">
        <v>720</v>
      </c>
      <c r="O231" s="60"/>
      <c r="P231" s="60"/>
      <c r="Q231" s="58" t="s">
        <v>89</v>
      </c>
    </row>
    <row r="232" spans="1:17" s="2" customFormat="1" ht="24" customHeight="1">
      <c r="A232" s="35">
        <v>220</v>
      </c>
      <c r="B232" s="35">
        <v>201</v>
      </c>
      <c r="C232" s="37" t="s">
        <v>85</v>
      </c>
      <c r="D232" s="35">
        <v>331202010</v>
      </c>
      <c r="E232" s="50">
        <v>3</v>
      </c>
      <c r="F232" s="51" t="s">
        <v>484</v>
      </c>
      <c r="G232" s="46" t="s">
        <v>485</v>
      </c>
      <c r="H232" s="51"/>
      <c r="I232" s="58" t="s">
        <v>119</v>
      </c>
      <c r="J232" s="51"/>
      <c r="K232" s="37">
        <v>700</v>
      </c>
      <c r="L232" s="64">
        <v>900</v>
      </c>
      <c r="M232" s="37">
        <v>560</v>
      </c>
      <c r="N232" s="65">
        <v>720</v>
      </c>
      <c r="O232" s="60"/>
      <c r="P232" s="60"/>
      <c r="Q232" s="58" t="s">
        <v>89</v>
      </c>
    </row>
    <row r="233" spans="1:17" s="2" customFormat="1" ht="24" customHeight="1">
      <c r="A233" s="35">
        <v>221</v>
      </c>
      <c r="B233" s="35">
        <v>202</v>
      </c>
      <c r="C233" s="37" t="s">
        <v>85</v>
      </c>
      <c r="D233" s="35">
        <v>331202011</v>
      </c>
      <c r="E233" s="50">
        <v>2</v>
      </c>
      <c r="F233" s="51" t="s">
        <v>486</v>
      </c>
      <c r="G233" s="51"/>
      <c r="H233" s="51"/>
      <c r="I233" s="58" t="s">
        <v>119</v>
      </c>
      <c r="J233" s="51"/>
      <c r="K233" s="37">
        <v>500</v>
      </c>
      <c r="L233" s="64">
        <f>K233*0.4+K233</f>
        <v>700</v>
      </c>
      <c r="M233" s="37">
        <v>400</v>
      </c>
      <c r="N233" s="65">
        <v>560</v>
      </c>
      <c r="O233" s="60"/>
      <c r="P233" s="60"/>
      <c r="Q233" s="58" t="s">
        <v>89</v>
      </c>
    </row>
    <row r="234" spans="1:17" s="2" customFormat="1" ht="24" customHeight="1">
      <c r="A234" s="35">
        <v>222</v>
      </c>
      <c r="B234" s="35">
        <v>203</v>
      </c>
      <c r="C234" s="37" t="s">
        <v>85</v>
      </c>
      <c r="D234" s="35" t="s">
        <v>487</v>
      </c>
      <c r="E234" s="50">
        <v>2</v>
      </c>
      <c r="F234" s="51" t="s">
        <v>488</v>
      </c>
      <c r="G234" s="51"/>
      <c r="H234" s="51"/>
      <c r="I234" s="58" t="s">
        <v>119</v>
      </c>
      <c r="J234" s="51"/>
      <c r="K234" s="37">
        <v>400</v>
      </c>
      <c r="L234" s="64">
        <f t="shared" si="3"/>
        <v>560</v>
      </c>
      <c r="M234" s="37">
        <v>320</v>
      </c>
      <c r="N234" s="65">
        <v>448</v>
      </c>
      <c r="O234" s="60"/>
      <c r="P234" s="60"/>
      <c r="Q234" s="58" t="s">
        <v>89</v>
      </c>
    </row>
    <row r="235" spans="1:17" s="2" customFormat="1" ht="24" customHeight="1">
      <c r="A235" s="35">
        <v>223</v>
      </c>
      <c r="B235" s="35">
        <v>204</v>
      </c>
      <c r="C235" s="37" t="s">
        <v>85</v>
      </c>
      <c r="D235" s="35">
        <v>331204002</v>
      </c>
      <c r="E235" s="50">
        <v>2</v>
      </c>
      <c r="F235" s="51" t="s">
        <v>489</v>
      </c>
      <c r="G235" s="51"/>
      <c r="H235" s="51"/>
      <c r="I235" s="58" t="s">
        <v>23</v>
      </c>
      <c r="J235" s="51"/>
      <c r="K235" s="37">
        <v>200</v>
      </c>
      <c r="L235" s="64">
        <f t="shared" si="3"/>
        <v>280</v>
      </c>
      <c r="M235" s="37">
        <v>160</v>
      </c>
      <c r="N235" s="65">
        <v>224</v>
      </c>
      <c r="O235" s="60"/>
      <c r="P235" s="60"/>
      <c r="Q235" s="58" t="s">
        <v>89</v>
      </c>
    </row>
    <row r="236" spans="1:17" s="2" customFormat="1" ht="24" customHeight="1">
      <c r="A236" s="35">
        <v>224</v>
      </c>
      <c r="B236" s="35">
        <v>205</v>
      </c>
      <c r="C236" s="37" t="s">
        <v>85</v>
      </c>
      <c r="D236" s="35" t="s">
        <v>490</v>
      </c>
      <c r="E236" s="50">
        <v>3</v>
      </c>
      <c r="F236" s="51" t="s">
        <v>491</v>
      </c>
      <c r="G236" s="51"/>
      <c r="H236" s="51"/>
      <c r="I236" s="58" t="s">
        <v>119</v>
      </c>
      <c r="J236" s="51"/>
      <c r="K236" s="37">
        <v>700</v>
      </c>
      <c r="L236" s="64">
        <f>K236+K236*0.5</f>
        <v>1050</v>
      </c>
      <c r="M236" s="37">
        <v>560</v>
      </c>
      <c r="N236" s="65">
        <v>840</v>
      </c>
      <c r="O236" s="60"/>
      <c r="P236" s="60"/>
      <c r="Q236" s="58" t="s">
        <v>89</v>
      </c>
    </row>
    <row r="237" spans="1:17" s="2" customFormat="1" ht="24" customHeight="1">
      <c r="A237" s="35">
        <v>225</v>
      </c>
      <c r="B237" s="35">
        <v>206</v>
      </c>
      <c r="C237" s="37" t="s">
        <v>85</v>
      </c>
      <c r="D237" s="35">
        <v>331301003</v>
      </c>
      <c r="E237" s="50">
        <v>3</v>
      </c>
      <c r="F237" s="51" t="s">
        <v>492</v>
      </c>
      <c r="G237" s="51"/>
      <c r="H237" s="51"/>
      <c r="I237" s="58" t="s">
        <v>119</v>
      </c>
      <c r="J237" s="51"/>
      <c r="K237" s="37">
        <v>700</v>
      </c>
      <c r="L237" s="64">
        <f>K237+K237*0.5</f>
        <v>1050</v>
      </c>
      <c r="M237" s="37">
        <v>560</v>
      </c>
      <c r="N237" s="65">
        <v>840</v>
      </c>
      <c r="O237" s="60"/>
      <c r="P237" s="60"/>
      <c r="Q237" s="58" t="s">
        <v>89</v>
      </c>
    </row>
    <row r="238" spans="1:17" s="2" customFormat="1" ht="24" customHeight="1">
      <c r="A238" s="35">
        <v>226</v>
      </c>
      <c r="B238" s="35">
        <v>207</v>
      </c>
      <c r="C238" s="37" t="s">
        <v>85</v>
      </c>
      <c r="D238" s="35">
        <v>331301005</v>
      </c>
      <c r="E238" s="50">
        <v>3</v>
      </c>
      <c r="F238" s="51" t="s">
        <v>493</v>
      </c>
      <c r="G238" s="51"/>
      <c r="H238" s="51"/>
      <c r="I238" s="58" t="s">
        <v>119</v>
      </c>
      <c r="J238" s="51"/>
      <c r="K238" s="37">
        <v>700</v>
      </c>
      <c r="L238" s="64">
        <f>K238+K238*0.5</f>
        <v>1050</v>
      </c>
      <c r="M238" s="37">
        <v>560</v>
      </c>
      <c r="N238" s="65">
        <v>840</v>
      </c>
      <c r="O238" s="60"/>
      <c r="P238" s="60"/>
      <c r="Q238" s="58" t="s">
        <v>89</v>
      </c>
    </row>
    <row r="239" spans="1:17" s="2" customFormat="1" ht="24" customHeight="1">
      <c r="A239" s="35">
        <v>227</v>
      </c>
      <c r="B239" s="35">
        <v>208</v>
      </c>
      <c r="C239" s="37" t="s">
        <v>85</v>
      </c>
      <c r="D239" s="35">
        <v>331301008</v>
      </c>
      <c r="E239" s="50">
        <v>3</v>
      </c>
      <c r="F239" s="51" t="s">
        <v>494</v>
      </c>
      <c r="G239" s="51"/>
      <c r="H239" s="51"/>
      <c r="I239" s="58" t="s">
        <v>119</v>
      </c>
      <c r="J239" s="51"/>
      <c r="K239" s="37">
        <v>500</v>
      </c>
      <c r="L239" s="64">
        <f>K239+K239*0.5</f>
        <v>750</v>
      </c>
      <c r="M239" s="37">
        <v>400</v>
      </c>
      <c r="N239" s="65">
        <v>600</v>
      </c>
      <c r="O239" s="60"/>
      <c r="P239" s="60"/>
      <c r="Q239" s="58" t="s">
        <v>89</v>
      </c>
    </row>
    <row r="240" spans="1:17" s="2" customFormat="1" ht="24" customHeight="1">
      <c r="A240" s="35">
        <v>228</v>
      </c>
      <c r="B240" s="35">
        <v>209</v>
      </c>
      <c r="C240" s="37" t="s">
        <v>85</v>
      </c>
      <c r="D240" s="35" t="s">
        <v>495</v>
      </c>
      <c r="E240" s="50">
        <v>3</v>
      </c>
      <c r="F240" s="51" t="s">
        <v>496</v>
      </c>
      <c r="G240" s="51"/>
      <c r="H240" s="51"/>
      <c r="I240" s="58" t="s">
        <v>23</v>
      </c>
      <c r="J240" s="51"/>
      <c r="K240" s="37">
        <v>800</v>
      </c>
      <c r="L240" s="64">
        <v>1100</v>
      </c>
      <c r="M240" s="37">
        <v>640</v>
      </c>
      <c r="N240" s="65">
        <v>880</v>
      </c>
      <c r="O240" s="60"/>
      <c r="P240" s="60"/>
      <c r="Q240" s="58" t="s">
        <v>89</v>
      </c>
    </row>
    <row r="241" spans="1:17" s="2" customFormat="1" ht="24" customHeight="1">
      <c r="A241" s="35">
        <v>229</v>
      </c>
      <c r="B241" s="35">
        <v>210</v>
      </c>
      <c r="C241" s="37" t="s">
        <v>85</v>
      </c>
      <c r="D241" s="35" t="s">
        <v>497</v>
      </c>
      <c r="E241" s="50">
        <v>3</v>
      </c>
      <c r="F241" s="51" t="s">
        <v>498</v>
      </c>
      <c r="G241" s="46" t="s">
        <v>499</v>
      </c>
      <c r="H241" s="51"/>
      <c r="I241" s="58" t="s">
        <v>23</v>
      </c>
      <c r="J241" s="51"/>
      <c r="K241" s="37">
        <v>800</v>
      </c>
      <c r="L241" s="64">
        <f>K241+K241*0.5</f>
        <v>1200</v>
      </c>
      <c r="M241" s="37">
        <v>640</v>
      </c>
      <c r="N241" s="65">
        <v>960</v>
      </c>
      <c r="O241" s="60"/>
      <c r="P241" s="60"/>
      <c r="Q241" s="58" t="s">
        <v>89</v>
      </c>
    </row>
    <row r="242" spans="1:17" s="2" customFormat="1" ht="24" customHeight="1">
      <c r="A242" s="35">
        <v>230</v>
      </c>
      <c r="B242" s="35">
        <v>211</v>
      </c>
      <c r="C242" s="37" t="s">
        <v>85</v>
      </c>
      <c r="D242" s="35" t="s">
        <v>500</v>
      </c>
      <c r="E242" s="50">
        <v>3</v>
      </c>
      <c r="F242" s="51" t="s">
        <v>501</v>
      </c>
      <c r="G242" s="51"/>
      <c r="H242" s="51"/>
      <c r="I242" s="58" t="s">
        <v>23</v>
      </c>
      <c r="J242" s="51"/>
      <c r="K242" s="37">
        <v>900</v>
      </c>
      <c r="L242" s="64">
        <f>K242+K242*0.5</f>
        <v>1350</v>
      </c>
      <c r="M242" s="37">
        <v>720</v>
      </c>
      <c r="N242" s="65">
        <v>1080</v>
      </c>
      <c r="O242" s="60"/>
      <c r="P242" s="60"/>
      <c r="Q242" s="58" t="s">
        <v>89</v>
      </c>
    </row>
    <row r="243" spans="1:17" s="2" customFormat="1" ht="24" customHeight="1">
      <c r="A243" s="35">
        <v>231</v>
      </c>
      <c r="B243" s="35">
        <v>212</v>
      </c>
      <c r="C243" s="37" t="s">
        <v>85</v>
      </c>
      <c r="D243" s="35" t="s">
        <v>502</v>
      </c>
      <c r="E243" s="50">
        <v>2</v>
      </c>
      <c r="F243" s="51" t="s">
        <v>503</v>
      </c>
      <c r="G243" s="51"/>
      <c r="H243" s="51"/>
      <c r="I243" s="58" t="s">
        <v>23</v>
      </c>
      <c r="J243" s="51"/>
      <c r="K243" s="37">
        <v>500</v>
      </c>
      <c r="L243" s="64">
        <f>K243*0.4+K243</f>
        <v>700</v>
      </c>
      <c r="M243" s="37">
        <v>400</v>
      </c>
      <c r="N243" s="65">
        <v>560</v>
      </c>
      <c r="O243" s="60"/>
      <c r="P243" s="60"/>
      <c r="Q243" s="58" t="s">
        <v>89</v>
      </c>
    </row>
    <row r="244" spans="1:17" s="2" customFormat="1" ht="24" customHeight="1">
      <c r="A244" s="35">
        <v>232</v>
      </c>
      <c r="B244" s="35">
        <v>213</v>
      </c>
      <c r="C244" s="37" t="s">
        <v>85</v>
      </c>
      <c r="D244" s="35">
        <v>331303008</v>
      </c>
      <c r="E244" s="50">
        <v>4</v>
      </c>
      <c r="F244" s="51" t="s">
        <v>504</v>
      </c>
      <c r="G244" s="46" t="s">
        <v>505</v>
      </c>
      <c r="H244" s="51"/>
      <c r="I244" s="58" t="s">
        <v>23</v>
      </c>
      <c r="J244" s="51"/>
      <c r="K244" s="37">
        <v>1200</v>
      </c>
      <c r="L244" s="64">
        <f>K244+K244*0.6</f>
        <v>1920</v>
      </c>
      <c r="M244" s="37">
        <v>960</v>
      </c>
      <c r="N244" s="65">
        <v>1536</v>
      </c>
      <c r="O244" s="60"/>
      <c r="P244" s="60"/>
      <c r="Q244" s="58" t="s">
        <v>89</v>
      </c>
    </row>
    <row r="245" spans="1:17" s="2" customFormat="1" ht="24" customHeight="1">
      <c r="A245" s="35">
        <v>233</v>
      </c>
      <c r="B245" s="35">
        <v>214</v>
      </c>
      <c r="C245" s="37" t="s">
        <v>85</v>
      </c>
      <c r="D245" s="35">
        <v>331303010</v>
      </c>
      <c r="E245" s="50">
        <v>3</v>
      </c>
      <c r="F245" s="51" t="s">
        <v>506</v>
      </c>
      <c r="G245" s="51"/>
      <c r="H245" s="51"/>
      <c r="I245" s="58" t="s">
        <v>23</v>
      </c>
      <c r="J245" s="51"/>
      <c r="K245" s="37">
        <v>800</v>
      </c>
      <c r="L245" s="64">
        <f>K245+K245*0.5</f>
        <v>1200</v>
      </c>
      <c r="M245" s="37">
        <v>640</v>
      </c>
      <c r="N245" s="65">
        <v>960</v>
      </c>
      <c r="O245" s="60"/>
      <c r="P245" s="60"/>
      <c r="Q245" s="58" t="s">
        <v>89</v>
      </c>
    </row>
    <row r="246" spans="1:17" s="2" customFormat="1" ht="24" customHeight="1">
      <c r="A246" s="35">
        <v>234</v>
      </c>
      <c r="B246" s="35">
        <v>215</v>
      </c>
      <c r="C246" s="37" t="s">
        <v>85</v>
      </c>
      <c r="D246" s="35" t="s">
        <v>507</v>
      </c>
      <c r="E246" s="50">
        <v>3</v>
      </c>
      <c r="F246" s="51" t="s">
        <v>508</v>
      </c>
      <c r="G246" s="51"/>
      <c r="H246" s="51"/>
      <c r="I246" s="58" t="s">
        <v>23</v>
      </c>
      <c r="J246" s="51"/>
      <c r="K246" s="37">
        <v>900</v>
      </c>
      <c r="L246" s="64">
        <v>1200</v>
      </c>
      <c r="M246" s="37">
        <v>720</v>
      </c>
      <c r="N246" s="65">
        <v>960</v>
      </c>
      <c r="O246" s="60"/>
      <c r="P246" s="60"/>
      <c r="Q246" s="58" t="s">
        <v>89</v>
      </c>
    </row>
    <row r="247" spans="1:17" s="2" customFormat="1" ht="24" customHeight="1">
      <c r="A247" s="35">
        <v>235</v>
      </c>
      <c r="B247" s="35">
        <v>216</v>
      </c>
      <c r="C247" s="37" t="s">
        <v>85</v>
      </c>
      <c r="D247" s="35" t="s">
        <v>509</v>
      </c>
      <c r="E247" s="50">
        <v>4</v>
      </c>
      <c r="F247" s="51" t="s">
        <v>510</v>
      </c>
      <c r="G247" s="46" t="s">
        <v>511</v>
      </c>
      <c r="H247" s="51"/>
      <c r="I247" s="58" t="s">
        <v>23</v>
      </c>
      <c r="J247" s="51"/>
      <c r="K247" s="37">
        <v>1100</v>
      </c>
      <c r="L247" s="64">
        <f>K247+K247*0.6</f>
        <v>1760</v>
      </c>
      <c r="M247" s="37">
        <v>880</v>
      </c>
      <c r="N247" s="65">
        <v>1408</v>
      </c>
      <c r="O247" s="60"/>
      <c r="P247" s="60"/>
      <c r="Q247" s="58" t="s">
        <v>89</v>
      </c>
    </row>
    <row r="248" spans="1:17" s="2" customFormat="1" ht="24" customHeight="1">
      <c r="A248" s="35">
        <v>236</v>
      </c>
      <c r="B248" s="35">
        <v>217</v>
      </c>
      <c r="C248" s="37" t="s">
        <v>85</v>
      </c>
      <c r="D248" s="35">
        <v>331303012</v>
      </c>
      <c r="E248" s="50">
        <v>3</v>
      </c>
      <c r="F248" s="51" t="s">
        <v>512</v>
      </c>
      <c r="G248" s="51"/>
      <c r="H248" s="51"/>
      <c r="I248" s="58" t="s">
        <v>23</v>
      </c>
      <c r="J248" s="51"/>
      <c r="K248" s="37">
        <v>1000</v>
      </c>
      <c r="L248" s="64">
        <f>K248+K248*0.5</f>
        <v>1500</v>
      </c>
      <c r="M248" s="37">
        <v>800</v>
      </c>
      <c r="N248" s="65">
        <v>1200</v>
      </c>
      <c r="O248" s="60"/>
      <c r="P248" s="60"/>
      <c r="Q248" s="58" t="s">
        <v>89</v>
      </c>
    </row>
    <row r="249" spans="1:17" s="2" customFormat="1" ht="24" customHeight="1">
      <c r="A249" s="35">
        <v>237</v>
      </c>
      <c r="B249" s="35">
        <v>218</v>
      </c>
      <c r="C249" s="37" t="s">
        <v>85</v>
      </c>
      <c r="D249" s="35">
        <v>331303014</v>
      </c>
      <c r="E249" s="50">
        <v>4</v>
      </c>
      <c r="F249" s="51" t="s">
        <v>513</v>
      </c>
      <c r="G249" s="46" t="s">
        <v>514</v>
      </c>
      <c r="H249" s="51"/>
      <c r="I249" s="58" t="s">
        <v>23</v>
      </c>
      <c r="J249" s="51"/>
      <c r="K249" s="37">
        <v>1100</v>
      </c>
      <c r="L249" s="64">
        <v>1600</v>
      </c>
      <c r="M249" s="37">
        <v>880</v>
      </c>
      <c r="N249" s="65">
        <v>1280</v>
      </c>
      <c r="O249" s="60"/>
      <c r="P249" s="60"/>
      <c r="Q249" s="58" t="s">
        <v>89</v>
      </c>
    </row>
    <row r="250" spans="1:17" s="2" customFormat="1" ht="24" customHeight="1">
      <c r="A250" s="35">
        <v>238</v>
      </c>
      <c r="B250" s="35">
        <v>219</v>
      </c>
      <c r="C250" s="37" t="s">
        <v>85</v>
      </c>
      <c r="D250" s="35">
        <v>331303015</v>
      </c>
      <c r="E250" s="50">
        <v>4</v>
      </c>
      <c r="F250" s="51" t="s">
        <v>515</v>
      </c>
      <c r="G250" s="51"/>
      <c r="H250" s="51"/>
      <c r="I250" s="58" t="s">
        <v>23</v>
      </c>
      <c r="J250" s="51"/>
      <c r="K250" s="37">
        <v>1200</v>
      </c>
      <c r="L250" s="64">
        <f>K250+K250*0.6</f>
        <v>1920</v>
      </c>
      <c r="M250" s="37">
        <v>960</v>
      </c>
      <c r="N250" s="65">
        <v>1536</v>
      </c>
      <c r="O250" s="60"/>
      <c r="P250" s="60"/>
      <c r="Q250" s="58" t="s">
        <v>89</v>
      </c>
    </row>
    <row r="251" spans="1:17" s="2" customFormat="1" ht="24" customHeight="1">
      <c r="A251" s="35">
        <v>239</v>
      </c>
      <c r="B251" s="35">
        <v>220</v>
      </c>
      <c r="C251" s="37" t="s">
        <v>85</v>
      </c>
      <c r="D251" s="35">
        <v>331303022</v>
      </c>
      <c r="E251" s="50">
        <v>2</v>
      </c>
      <c r="F251" s="51" t="s">
        <v>516</v>
      </c>
      <c r="G251" s="51"/>
      <c r="H251" s="51"/>
      <c r="I251" s="58" t="s">
        <v>23</v>
      </c>
      <c r="J251" s="51"/>
      <c r="K251" s="37">
        <v>500</v>
      </c>
      <c r="L251" s="64">
        <f>K251*0.4+K251</f>
        <v>700</v>
      </c>
      <c r="M251" s="37">
        <v>400</v>
      </c>
      <c r="N251" s="65">
        <v>560</v>
      </c>
      <c r="O251" s="60"/>
      <c r="P251" s="60"/>
      <c r="Q251" s="58" t="s">
        <v>89</v>
      </c>
    </row>
    <row r="252" spans="1:17" s="2" customFormat="1" ht="24" customHeight="1">
      <c r="A252" s="35">
        <v>240</v>
      </c>
      <c r="B252" s="35">
        <v>221</v>
      </c>
      <c r="C252" s="37" t="s">
        <v>85</v>
      </c>
      <c r="D252" s="35">
        <v>331303026</v>
      </c>
      <c r="E252" s="50">
        <v>3</v>
      </c>
      <c r="F252" s="51" t="s">
        <v>517</v>
      </c>
      <c r="G252" s="51"/>
      <c r="H252" s="51"/>
      <c r="I252" s="58" t="s">
        <v>23</v>
      </c>
      <c r="J252" s="51"/>
      <c r="K252" s="37">
        <v>1000</v>
      </c>
      <c r="L252" s="64">
        <f>K252+K252*0.5</f>
        <v>1500</v>
      </c>
      <c r="M252" s="37">
        <v>800</v>
      </c>
      <c r="N252" s="65">
        <v>1200</v>
      </c>
      <c r="O252" s="60"/>
      <c r="P252" s="60"/>
      <c r="Q252" s="58" t="s">
        <v>89</v>
      </c>
    </row>
    <row r="253" spans="1:17" s="2" customFormat="1" ht="24" customHeight="1">
      <c r="A253" s="35">
        <v>241</v>
      </c>
      <c r="B253" s="35">
        <v>222</v>
      </c>
      <c r="C253" s="37" t="s">
        <v>85</v>
      </c>
      <c r="D253" s="35">
        <v>331304002</v>
      </c>
      <c r="E253" s="50">
        <v>2</v>
      </c>
      <c r="F253" s="51" t="s">
        <v>518</v>
      </c>
      <c r="G253" s="51"/>
      <c r="H253" s="51"/>
      <c r="I253" s="58" t="s">
        <v>23</v>
      </c>
      <c r="J253" s="51"/>
      <c r="K253" s="37">
        <v>300</v>
      </c>
      <c r="L253" s="64">
        <f>K253*0.4+K253</f>
        <v>420</v>
      </c>
      <c r="M253" s="37">
        <v>240</v>
      </c>
      <c r="N253" s="65">
        <v>336</v>
      </c>
      <c r="O253" s="60"/>
      <c r="P253" s="60"/>
      <c r="Q253" s="58" t="s">
        <v>89</v>
      </c>
    </row>
    <row r="254" spans="1:17" s="2" customFormat="1" ht="24" customHeight="1">
      <c r="A254" s="35">
        <v>242</v>
      </c>
      <c r="B254" s="35">
        <v>223</v>
      </c>
      <c r="C254" s="37" t="s">
        <v>85</v>
      </c>
      <c r="D254" s="35">
        <v>331304010</v>
      </c>
      <c r="E254" s="50">
        <v>2</v>
      </c>
      <c r="F254" s="51" t="s">
        <v>519</v>
      </c>
      <c r="G254" s="51"/>
      <c r="H254" s="51"/>
      <c r="I254" s="58" t="s">
        <v>23</v>
      </c>
      <c r="J254" s="51"/>
      <c r="K254" s="37">
        <v>300</v>
      </c>
      <c r="L254" s="64">
        <f>K254*0.4+K254</f>
        <v>420</v>
      </c>
      <c r="M254" s="37">
        <v>240</v>
      </c>
      <c r="N254" s="65">
        <v>336</v>
      </c>
      <c r="O254" s="60"/>
      <c r="P254" s="60"/>
      <c r="Q254" s="58" t="s">
        <v>89</v>
      </c>
    </row>
    <row r="255" spans="1:17" s="2" customFormat="1" ht="24" customHeight="1">
      <c r="A255" s="35">
        <v>243</v>
      </c>
      <c r="B255" s="35">
        <v>224</v>
      </c>
      <c r="C255" s="37" t="s">
        <v>85</v>
      </c>
      <c r="D255" s="35">
        <v>331304011</v>
      </c>
      <c r="E255" s="50">
        <v>3</v>
      </c>
      <c r="F255" s="51" t="s">
        <v>520</v>
      </c>
      <c r="G255" s="51"/>
      <c r="H255" s="51"/>
      <c r="I255" s="58" t="s">
        <v>23</v>
      </c>
      <c r="J255" s="51"/>
      <c r="K255" s="37">
        <v>800</v>
      </c>
      <c r="L255" s="64">
        <f>K255+K255*0.5</f>
        <v>1200</v>
      </c>
      <c r="M255" s="37">
        <v>640</v>
      </c>
      <c r="N255" s="65">
        <v>960</v>
      </c>
      <c r="O255" s="60"/>
      <c r="P255" s="60"/>
      <c r="Q255" s="58" t="s">
        <v>89</v>
      </c>
    </row>
    <row r="256" spans="1:17" s="3" customFormat="1" ht="24" customHeight="1">
      <c r="A256" s="35">
        <v>244</v>
      </c>
      <c r="B256" s="35">
        <v>225</v>
      </c>
      <c r="C256" s="37" t="s">
        <v>85</v>
      </c>
      <c r="D256" s="35" t="s">
        <v>521</v>
      </c>
      <c r="E256" s="50">
        <v>2</v>
      </c>
      <c r="F256" s="51" t="s">
        <v>522</v>
      </c>
      <c r="G256" s="51"/>
      <c r="H256" s="51"/>
      <c r="I256" s="58" t="s">
        <v>23</v>
      </c>
      <c r="J256" s="51"/>
      <c r="K256" s="37">
        <v>200</v>
      </c>
      <c r="L256" s="64">
        <f>K256*0.4+K256</f>
        <v>280</v>
      </c>
      <c r="M256" s="37">
        <v>160</v>
      </c>
      <c r="N256" s="65">
        <v>224</v>
      </c>
      <c r="O256" s="60"/>
      <c r="P256" s="60"/>
      <c r="Q256" s="58" t="s">
        <v>89</v>
      </c>
    </row>
    <row r="257" spans="1:17" s="2" customFormat="1" ht="24" customHeight="1">
      <c r="A257" s="35">
        <v>245</v>
      </c>
      <c r="B257" s="35">
        <v>226</v>
      </c>
      <c r="C257" s="37" t="s">
        <v>85</v>
      </c>
      <c r="D257" s="35" t="s">
        <v>523</v>
      </c>
      <c r="E257" s="50">
        <v>2</v>
      </c>
      <c r="F257" s="51" t="s">
        <v>524</v>
      </c>
      <c r="G257" s="51"/>
      <c r="H257" s="51"/>
      <c r="I257" s="58" t="s">
        <v>23</v>
      </c>
      <c r="J257" s="51"/>
      <c r="K257" s="37">
        <v>300</v>
      </c>
      <c r="L257" s="64">
        <f>K257*0.4+K257</f>
        <v>420</v>
      </c>
      <c r="M257" s="37">
        <v>240</v>
      </c>
      <c r="N257" s="65">
        <v>336</v>
      </c>
      <c r="O257" s="60"/>
      <c r="P257" s="60"/>
      <c r="Q257" s="58" t="s">
        <v>89</v>
      </c>
    </row>
    <row r="258" spans="1:17" s="2" customFormat="1" ht="24" customHeight="1">
      <c r="A258" s="35">
        <v>246</v>
      </c>
      <c r="B258" s="35">
        <v>227</v>
      </c>
      <c r="C258" s="37" t="s">
        <v>85</v>
      </c>
      <c r="D258" s="35">
        <v>331306002</v>
      </c>
      <c r="E258" s="50">
        <v>3</v>
      </c>
      <c r="F258" s="51" t="s">
        <v>525</v>
      </c>
      <c r="G258" s="51"/>
      <c r="H258" s="51"/>
      <c r="I258" s="58" t="s">
        <v>23</v>
      </c>
      <c r="J258" s="46" t="s">
        <v>218</v>
      </c>
      <c r="K258" s="37">
        <v>1000</v>
      </c>
      <c r="L258" s="64">
        <v>1350</v>
      </c>
      <c r="M258" s="37">
        <v>800</v>
      </c>
      <c r="N258" s="65">
        <v>1080</v>
      </c>
      <c r="O258" s="60"/>
      <c r="P258" s="60"/>
      <c r="Q258" s="58" t="s">
        <v>89</v>
      </c>
    </row>
    <row r="259" spans="1:17" s="2" customFormat="1" ht="24" customHeight="1">
      <c r="A259" s="35">
        <v>247</v>
      </c>
      <c r="B259" s="35">
        <v>228</v>
      </c>
      <c r="C259" s="37" t="s">
        <v>85</v>
      </c>
      <c r="D259" s="35">
        <v>331306003</v>
      </c>
      <c r="E259" s="50">
        <v>2</v>
      </c>
      <c r="F259" s="51" t="s">
        <v>526</v>
      </c>
      <c r="G259" s="46" t="s">
        <v>527</v>
      </c>
      <c r="H259" s="51"/>
      <c r="I259" s="58" t="s">
        <v>23</v>
      </c>
      <c r="J259" s="46" t="s">
        <v>218</v>
      </c>
      <c r="K259" s="37">
        <v>200</v>
      </c>
      <c r="L259" s="64">
        <f>K259*0.4+K259</f>
        <v>280</v>
      </c>
      <c r="M259" s="37">
        <v>160</v>
      </c>
      <c r="N259" s="65">
        <v>224</v>
      </c>
      <c r="O259" s="60"/>
      <c r="P259" s="60"/>
      <c r="Q259" s="58" t="s">
        <v>89</v>
      </c>
    </row>
    <row r="260" spans="1:17" s="2" customFormat="1" ht="24" customHeight="1">
      <c r="A260" s="35">
        <v>248</v>
      </c>
      <c r="B260" s="35">
        <v>229</v>
      </c>
      <c r="C260" s="37" t="s">
        <v>85</v>
      </c>
      <c r="D260" s="35" t="s">
        <v>528</v>
      </c>
      <c r="E260" s="50">
        <v>3</v>
      </c>
      <c r="F260" s="51" t="s">
        <v>529</v>
      </c>
      <c r="G260" s="51"/>
      <c r="H260" s="51"/>
      <c r="I260" s="58" t="s">
        <v>23</v>
      </c>
      <c r="J260" s="46" t="s">
        <v>218</v>
      </c>
      <c r="K260" s="37">
        <v>900</v>
      </c>
      <c r="L260" s="64">
        <f>K260+K260*0.5</f>
        <v>1350</v>
      </c>
      <c r="M260" s="37">
        <v>720</v>
      </c>
      <c r="N260" s="65">
        <v>1080</v>
      </c>
      <c r="O260" s="60"/>
      <c r="P260" s="60"/>
      <c r="Q260" s="58" t="s">
        <v>89</v>
      </c>
    </row>
    <row r="261" spans="1:17" s="4" customFormat="1" ht="24" customHeight="1">
      <c r="A261" s="73">
        <v>249</v>
      </c>
      <c r="B261" s="73">
        <v>230</v>
      </c>
      <c r="C261" s="74" t="s">
        <v>85</v>
      </c>
      <c r="D261" s="73" t="s">
        <v>530</v>
      </c>
      <c r="E261" s="75">
        <v>3</v>
      </c>
      <c r="F261" s="76" t="s">
        <v>531</v>
      </c>
      <c r="G261" s="76"/>
      <c r="H261" s="76"/>
      <c r="I261" s="77" t="s">
        <v>23</v>
      </c>
      <c r="J261" s="78"/>
      <c r="K261" s="74">
        <v>800</v>
      </c>
      <c r="L261" s="79">
        <f>K261+K261*0.5</f>
        <v>1200</v>
      </c>
      <c r="M261" s="74">
        <v>640</v>
      </c>
      <c r="N261" s="80">
        <v>960</v>
      </c>
      <c r="O261" s="81"/>
      <c r="P261" s="81"/>
      <c r="Q261" s="77" t="s">
        <v>89</v>
      </c>
    </row>
    <row r="262" spans="1:17" s="2" customFormat="1" ht="24" customHeight="1">
      <c r="A262" s="35">
        <v>250</v>
      </c>
      <c r="B262" s="35">
        <v>231</v>
      </c>
      <c r="C262" s="37" t="s">
        <v>85</v>
      </c>
      <c r="D262" s="35">
        <v>331400002</v>
      </c>
      <c r="E262" s="50">
        <v>2</v>
      </c>
      <c r="F262" s="51" t="s">
        <v>532</v>
      </c>
      <c r="G262" s="46" t="s">
        <v>533</v>
      </c>
      <c r="H262" s="51"/>
      <c r="I262" s="58" t="s">
        <v>23</v>
      </c>
      <c r="J262" s="51"/>
      <c r="K262" s="37">
        <v>500</v>
      </c>
      <c r="L262" s="64">
        <v>750</v>
      </c>
      <c r="M262" s="37">
        <v>400</v>
      </c>
      <c r="N262" s="65">
        <v>600</v>
      </c>
      <c r="O262" s="60"/>
      <c r="P262" s="60"/>
      <c r="Q262" s="58" t="s">
        <v>89</v>
      </c>
    </row>
    <row r="263" spans="1:17" s="2" customFormat="1" ht="24" customHeight="1">
      <c r="A263" s="35">
        <v>251</v>
      </c>
      <c r="B263" s="35">
        <v>232</v>
      </c>
      <c r="C263" s="37" t="s">
        <v>85</v>
      </c>
      <c r="D263" s="35">
        <v>331400003</v>
      </c>
      <c r="E263" s="50">
        <v>3</v>
      </c>
      <c r="F263" s="51" t="s">
        <v>534</v>
      </c>
      <c r="G263" s="46" t="s">
        <v>533</v>
      </c>
      <c r="H263" s="51"/>
      <c r="I263" s="58" t="s">
        <v>23</v>
      </c>
      <c r="J263" s="51"/>
      <c r="K263" s="37">
        <v>700</v>
      </c>
      <c r="L263" s="64">
        <f>K263+K263*0.5</f>
        <v>1050</v>
      </c>
      <c r="M263" s="37">
        <v>560</v>
      </c>
      <c r="N263" s="65">
        <v>840</v>
      </c>
      <c r="O263" s="60"/>
      <c r="P263" s="60"/>
      <c r="Q263" s="58" t="s">
        <v>89</v>
      </c>
    </row>
    <row r="264" spans="1:17" s="2" customFormat="1" ht="24" customHeight="1">
      <c r="A264" s="35">
        <v>252</v>
      </c>
      <c r="B264" s="35">
        <v>233</v>
      </c>
      <c r="C264" s="37" t="s">
        <v>85</v>
      </c>
      <c r="D264" s="35">
        <v>331400005</v>
      </c>
      <c r="E264" s="50">
        <v>2</v>
      </c>
      <c r="F264" s="51" t="s">
        <v>535</v>
      </c>
      <c r="G264" s="46" t="s">
        <v>536</v>
      </c>
      <c r="H264" s="51"/>
      <c r="I264" s="58" t="s">
        <v>23</v>
      </c>
      <c r="J264" s="51"/>
      <c r="K264" s="37">
        <v>400</v>
      </c>
      <c r="L264" s="64">
        <f>K264*0.4+K264</f>
        <v>560</v>
      </c>
      <c r="M264" s="37">
        <v>320</v>
      </c>
      <c r="N264" s="65">
        <v>448</v>
      </c>
      <c r="O264" s="60"/>
      <c r="P264" s="60"/>
      <c r="Q264" s="58" t="s">
        <v>89</v>
      </c>
    </row>
    <row r="265" spans="1:17" s="2" customFormat="1" ht="24" customHeight="1">
      <c r="A265" s="35">
        <v>253</v>
      </c>
      <c r="B265" s="35">
        <v>234</v>
      </c>
      <c r="C265" s="37" t="s">
        <v>85</v>
      </c>
      <c r="D265" s="35">
        <v>331400006</v>
      </c>
      <c r="E265" s="50">
        <v>3</v>
      </c>
      <c r="F265" s="51" t="s">
        <v>537</v>
      </c>
      <c r="G265" s="46" t="s">
        <v>538</v>
      </c>
      <c r="H265" s="51"/>
      <c r="I265" s="58" t="s">
        <v>23</v>
      </c>
      <c r="J265" s="46" t="s">
        <v>539</v>
      </c>
      <c r="K265" s="37">
        <v>600</v>
      </c>
      <c r="L265" s="64">
        <f>K265+K265*0.5</f>
        <v>900</v>
      </c>
      <c r="M265" s="37">
        <v>480</v>
      </c>
      <c r="N265" s="65">
        <v>720</v>
      </c>
      <c r="O265" s="60"/>
      <c r="P265" s="60"/>
      <c r="Q265" s="58" t="s">
        <v>89</v>
      </c>
    </row>
    <row r="266" spans="1:17" s="2" customFormat="1" ht="55.5" customHeight="1">
      <c r="A266" s="35">
        <v>254</v>
      </c>
      <c r="B266" s="35">
        <v>235</v>
      </c>
      <c r="C266" s="37" t="s">
        <v>85</v>
      </c>
      <c r="D266" s="35">
        <v>331400007</v>
      </c>
      <c r="E266" s="50">
        <v>3</v>
      </c>
      <c r="F266" s="51" t="s">
        <v>540</v>
      </c>
      <c r="G266" s="40" t="s">
        <v>541</v>
      </c>
      <c r="H266" s="51"/>
      <c r="I266" s="58" t="s">
        <v>23</v>
      </c>
      <c r="J266" s="51"/>
      <c r="K266" s="37">
        <v>800</v>
      </c>
      <c r="L266" s="64">
        <v>1200</v>
      </c>
      <c r="M266" s="37">
        <v>640</v>
      </c>
      <c r="N266" s="65">
        <v>960</v>
      </c>
      <c r="O266" s="60"/>
      <c r="P266" s="60"/>
      <c r="Q266" s="58" t="s">
        <v>89</v>
      </c>
    </row>
    <row r="267" spans="1:17" s="2" customFormat="1" ht="24" customHeight="1">
      <c r="A267" s="35">
        <v>255</v>
      </c>
      <c r="B267" s="35">
        <v>236</v>
      </c>
      <c r="C267" s="37" t="s">
        <v>85</v>
      </c>
      <c r="D267" s="35">
        <v>331400012</v>
      </c>
      <c r="E267" s="50">
        <v>3</v>
      </c>
      <c r="F267" s="51" t="s">
        <v>542</v>
      </c>
      <c r="G267" s="46" t="s">
        <v>543</v>
      </c>
      <c r="H267" s="51"/>
      <c r="I267" s="58" t="s">
        <v>23</v>
      </c>
      <c r="J267" s="51"/>
      <c r="K267" s="37">
        <v>800</v>
      </c>
      <c r="L267" s="64">
        <v>1200</v>
      </c>
      <c r="M267" s="37">
        <v>640</v>
      </c>
      <c r="N267" s="65">
        <v>960</v>
      </c>
      <c r="O267" s="60"/>
      <c r="P267" s="60"/>
      <c r="Q267" s="58" t="s">
        <v>89</v>
      </c>
    </row>
    <row r="268" spans="1:17" s="2" customFormat="1" ht="24" customHeight="1">
      <c r="A268" s="35">
        <v>256</v>
      </c>
      <c r="B268" s="35">
        <v>237</v>
      </c>
      <c r="C268" s="37" t="s">
        <v>85</v>
      </c>
      <c r="D268" s="35">
        <v>331400015</v>
      </c>
      <c r="E268" s="50">
        <v>3</v>
      </c>
      <c r="F268" s="51" t="s">
        <v>544</v>
      </c>
      <c r="G268" s="51"/>
      <c r="H268" s="51"/>
      <c r="I268" s="58" t="s">
        <v>23</v>
      </c>
      <c r="J268" s="51"/>
      <c r="K268" s="37">
        <v>1000</v>
      </c>
      <c r="L268" s="64">
        <v>1500</v>
      </c>
      <c r="M268" s="37">
        <v>800</v>
      </c>
      <c r="N268" s="65">
        <v>1200</v>
      </c>
      <c r="O268" s="60"/>
      <c r="P268" s="60"/>
      <c r="Q268" s="58" t="s">
        <v>89</v>
      </c>
    </row>
    <row r="269" spans="1:17" s="2" customFormat="1" ht="24" customHeight="1">
      <c r="A269" s="35">
        <v>257</v>
      </c>
      <c r="B269" s="35">
        <v>238</v>
      </c>
      <c r="C269" s="37" t="s">
        <v>85</v>
      </c>
      <c r="D269" s="35">
        <v>331400018</v>
      </c>
      <c r="E269" s="50">
        <v>2</v>
      </c>
      <c r="F269" s="51" t="s">
        <v>545</v>
      </c>
      <c r="G269" s="51"/>
      <c r="H269" s="51"/>
      <c r="I269" s="58" t="s">
        <v>23</v>
      </c>
      <c r="J269" s="51"/>
      <c r="K269" s="37">
        <v>200</v>
      </c>
      <c r="L269" s="64">
        <f>K269*0.4+K269</f>
        <v>280</v>
      </c>
      <c r="M269" s="37">
        <v>160</v>
      </c>
      <c r="N269" s="65">
        <v>224</v>
      </c>
      <c r="O269" s="60"/>
      <c r="P269" s="60"/>
      <c r="Q269" s="58" t="s">
        <v>89</v>
      </c>
    </row>
    <row r="270" spans="1:17" s="2" customFormat="1" ht="24" customHeight="1">
      <c r="A270" s="35">
        <v>258</v>
      </c>
      <c r="B270" s="35">
        <v>239</v>
      </c>
      <c r="C270" s="37" t="s">
        <v>85</v>
      </c>
      <c r="D270" s="35">
        <v>331501027</v>
      </c>
      <c r="E270" s="50">
        <v>4</v>
      </c>
      <c r="F270" s="51" t="s">
        <v>546</v>
      </c>
      <c r="G270" s="46" t="s">
        <v>547</v>
      </c>
      <c r="H270" s="51"/>
      <c r="I270" s="58" t="s">
        <v>23</v>
      </c>
      <c r="J270" s="51"/>
      <c r="K270" s="37">
        <v>2000</v>
      </c>
      <c r="L270" s="64">
        <f aca="true" t="shared" si="4" ref="L270:L281">K270+K270*0.6</f>
        <v>3200</v>
      </c>
      <c r="M270" s="37">
        <v>1600</v>
      </c>
      <c r="N270" s="65">
        <v>2560</v>
      </c>
      <c r="O270" s="60"/>
      <c r="P270" s="60"/>
      <c r="Q270" s="58" t="s">
        <v>89</v>
      </c>
    </row>
    <row r="271" spans="1:17" s="2" customFormat="1" ht="24" customHeight="1">
      <c r="A271" s="35">
        <v>259</v>
      </c>
      <c r="B271" s="35">
        <v>240</v>
      </c>
      <c r="C271" s="37" t="s">
        <v>85</v>
      </c>
      <c r="D271" s="35">
        <v>331501028</v>
      </c>
      <c r="E271" s="50">
        <v>4</v>
      </c>
      <c r="F271" s="51" t="s">
        <v>548</v>
      </c>
      <c r="G271" s="51"/>
      <c r="H271" s="51"/>
      <c r="I271" s="58" t="s">
        <v>23</v>
      </c>
      <c r="J271" s="51"/>
      <c r="K271" s="37">
        <v>1800</v>
      </c>
      <c r="L271" s="64">
        <f t="shared" si="4"/>
        <v>2880</v>
      </c>
      <c r="M271" s="37">
        <v>1440</v>
      </c>
      <c r="N271" s="65">
        <v>2304</v>
      </c>
      <c r="O271" s="60"/>
      <c r="P271" s="60"/>
      <c r="Q271" s="58" t="s">
        <v>89</v>
      </c>
    </row>
    <row r="272" spans="1:17" s="2" customFormat="1" ht="24" customHeight="1">
      <c r="A272" s="35">
        <v>260</v>
      </c>
      <c r="B272" s="35">
        <v>241</v>
      </c>
      <c r="C272" s="37" t="s">
        <v>85</v>
      </c>
      <c r="D272" s="35" t="s">
        <v>549</v>
      </c>
      <c r="E272" s="50">
        <v>4</v>
      </c>
      <c r="F272" s="51" t="s">
        <v>550</v>
      </c>
      <c r="G272" s="51"/>
      <c r="H272" s="51"/>
      <c r="I272" s="58" t="s">
        <v>23</v>
      </c>
      <c r="J272" s="51"/>
      <c r="K272" s="37">
        <v>1800</v>
      </c>
      <c r="L272" s="64">
        <f t="shared" si="4"/>
        <v>2880</v>
      </c>
      <c r="M272" s="37">
        <v>1440</v>
      </c>
      <c r="N272" s="65">
        <v>2304</v>
      </c>
      <c r="O272" s="60"/>
      <c r="P272" s="60"/>
      <c r="Q272" s="58" t="s">
        <v>89</v>
      </c>
    </row>
    <row r="273" spans="1:17" s="2" customFormat="1" ht="24" customHeight="1">
      <c r="A273" s="35">
        <v>261</v>
      </c>
      <c r="B273" s="35">
        <v>242</v>
      </c>
      <c r="C273" s="37" t="s">
        <v>85</v>
      </c>
      <c r="D273" s="35" t="s">
        <v>551</v>
      </c>
      <c r="E273" s="50">
        <v>4</v>
      </c>
      <c r="F273" s="51" t="s">
        <v>552</v>
      </c>
      <c r="G273" s="46" t="s">
        <v>553</v>
      </c>
      <c r="H273" s="51"/>
      <c r="I273" s="58" t="s">
        <v>23</v>
      </c>
      <c r="J273" s="51"/>
      <c r="K273" s="37">
        <v>1400</v>
      </c>
      <c r="L273" s="64">
        <f t="shared" si="4"/>
        <v>2240</v>
      </c>
      <c r="M273" s="37">
        <v>1120</v>
      </c>
      <c r="N273" s="65">
        <v>1792</v>
      </c>
      <c r="O273" s="60"/>
      <c r="P273" s="60"/>
      <c r="Q273" s="58" t="s">
        <v>89</v>
      </c>
    </row>
    <row r="274" spans="1:17" s="2" customFormat="1" ht="24" customHeight="1">
      <c r="A274" s="35">
        <v>262</v>
      </c>
      <c r="B274" s="35">
        <v>243</v>
      </c>
      <c r="C274" s="37" t="s">
        <v>85</v>
      </c>
      <c r="D274" s="35" t="s">
        <v>554</v>
      </c>
      <c r="E274" s="50">
        <v>4</v>
      </c>
      <c r="F274" s="51" t="s">
        <v>555</v>
      </c>
      <c r="G274" s="46" t="s">
        <v>556</v>
      </c>
      <c r="H274" s="51"/>
      <c r="I274" s="58" t="s">
        <v>23</v>
      </c>
      <c r="J274" s="51"/>
      <c r="K274" s="37">
        <v>2000</v>
      </c>
      <c r="L274" s="64">
        <f t="shared" si="4"/>
        <v>3200</v>
      </c>
      <c r="M274" s="37">
        <v>1600</v>
      </c>
      <c r="N274" s="65">
        <v>2560</v>
      </c>
      <c r="O274" s="60"/>
      <c r="P274" s="60"/>
      <c r="Q274" s="58" t="s">
        <v>89</v>
      </c>
    </row>
    <row r="275" spans="1:17" s="2" customFormat="1" ht="24" customHeight="1">
      <c r="A275" s="35">
        <v>263</v>
      </c>
      <c r="B275" s="35">
        <v>244</v>
      </c>
      <c r="C275" s="37" t="s">
        <v>85</v>
      </c>
      <c r="D275" s="35" t="s">
        <v>557</v>
      </c>
      <c r="E275" s="50">
        <v>4</v>
      </c>
      <c r="F275" s="51" t="s">
        <v>558</v>
      </c>
      <c r="G275" s="51" t="s">
        <v>559</v>
      </c>
      <c r="H275" s="51"/>
      <c r="I275" s="58" t="s">
        <v>23</v>
      </c>
      <c r="J275" s="51"/>
      <c r="K275" s="37">
        <v>1700</v>
      </c>
      <c r="L275" s="64">
        <f t="shared" si="4"/>
        <v>2720</v>
      </c>
      <c r="M275" s="37">
        <v>1360</v>
      </c>
      <c r="N275" s="65">
        <v>2176</v>
      </c>
      <c r="O275" s="60"/>
      <c r="P275" s="60"/>
      <c r="Q275" s="58" t="s">
        <v>89</v>
      </c>
    </row>
    <row r="276" spans="1:17" s="2" customFormat="1" ht="24" customHeight="1">
      <c r="A276" s="35">
        <v>264</v>
      </c>
      <c r="B276" s="35">
        <v>245</v>
      </c>
      <c r="C276" s="37" t="s">
        <v>85</v>
      </c>
      <c r="D276" s="35" t="s">
        <v>560</v>
      </c>
      <c r="E276" s="50">
        <v>4</v>
      </c>
      <c r="F276" s="51" t="s">
        <v>561</v>
      </c>
      <c r="G276" s="51" t="s">
        <v>559</v>
      </c>
      <c r="H276" s="51"/>
      <c r="I276" s="58" t="s">
        <v>23</v>
      </c>
      <c r="J276" s="51"/>
      <c r="K276" s="37">
        <v>2300</v>
      </c>
      <c r="L276" s="64">
        <f t="shared" si="4"/>
        <v>3680</v>
      </c>
      <c r="M276" s="37">
        <v>1840</v>
      </c>
      <c r="N276" s="65">
        <v>2944</v>
      </c>
      <c r="O276" s="60"/>
      <c r="P276" s="60"/>
      <c r="Q276" s="58" t="s">
        <v>89</v>
      </c>
    </row>
    <row r="277" spans="1:17" s="2" customFormat="1" ht="24" customHeight="1">
      <c r="A277" s="35">
        <v>265</v>
      </c>
      <c r="B277" s="35">
        <v>246</v>
      </c>
      <c r="C277" s="37" t="s">
        <v>85</v>
      </c>
      <c r="D277" s="35">
        <v>331501038</v>
      </c>
      <c r="E277" s="50">
        <v>4</v>
      </c>
      <c r="F277" s="51" t="s">
        <v>562</v>
      </c>
      <c r="G277" s="46" t="s">
        <v>563</v>
      </c>
      <c r="H277" s="51"/>
      <c r="I277" s="58" t="s">
        <v>23</v>
      </c>
      <c r="J277" s="51"/>
      <c r="K277" s="37">
        <v>1400</v>
      </c>
      <c r="L277" s="64">
        <f t="shared" si="4"/>
        <v>2240</v>
      </c>
      <c r="M277" s="37">
        <v>1120</v>
      </c>
      <c r="N277" s="65">
        <v>1792</v>
      </c>
      <c r="O277" s="60"/>
      <c r="P277" s="60"/>
      <c r="Q277" s="58" t="s">
        <v>89</v>
      </c>
    </row>
    <row r="278" spans="1:17" s="2" customFormat="1" ht="24" customHeight="1">
      <c r="A278" s="35">
        <v>266</v>
      </c>
      <c r="B278" s="35">
        <v>247</v>
      </c>
      <c r="C278" s="37" t="s">
        <v>85</v>
      </c>
      <c r="D278" s="35" t="s">
        <v>564</v>
      </c>
      <c r="E278" s="50">
        <v>4</v>
      </c>
      <c r="F278" s="51" t="s">
        <v>565</v>
      </c>
      <c r="G278" s="46" t="s">
        <v>566</v>
      </c>
      <c r="H278" s="51"/>
      <c r="I278" s="58" t="s">
        <v>23</v>
      </c>
      <c r="J278" s="51"/>
      <c r="K278" s="37">
        <v>1800</v>
      </c>
      <c r="L278" s="64">
        <f t="shared" si="4"/>
        <v>2880</v>
      </c>
      <c r="M278" s="37">
        <v>1440</v>
      </c>
      <c r="N278" s="65">
        <v>2304</v>
      </c>
      <c r="O278" s="60"/>
      <c r="P278" s="60"/>
      <c r="Q278" s="58" t="s">
        <v>89</v>
      </c>
    </row>
    <row r="279" spans="1:17" s="2" customFormat="1" ht="24" customHeight="1">
      <c r="A279" s="35">
        <v>267</v>
      </c>
      <c r="B279" s="35">
        <v>248</v>
      </c>
      <c r="C279" s="37" t="s">
        <v>85</v>
      </c>
      <c r="D279" s="35" t="s">
        <v>567</v>
      </c>
      <c r="E279" s="50">
        <v>4</v>
      </c>
      <c r="F279" s="51" t="s">
        <v>568</v>
      </c>
      <c r="G279" s="46" t="s">
        <v>566</v>
      </c>
      <c r="H279" s="51"/>
      <c r="I279" s="58" t="s">
        <v>23</v>
      </c>
      <c r="J279" s="51"/>
      <c r="K279" s="37">
        <v>2200</v>
      </c>
      <c r="L279" s="64">
        <f t="shared" si="4"/>
        <v>3520</v>
      </c>
      <c r="M279" s="37">
        <v>1760</v>
      </c>
      <c r="N279" s="65">
        <v>2816</v>
      </c>
      <c r="O279" s="60"/>
      <c r="P279" s="60"/>
      <c r="Q279" s="58" t="s">
        <v>89</v>
      </c>
    </row>
    <row r="280" spans="1:17" s="2" customFormat="1" ht="24" customHeight="1">
      <c r="A280" s="35">
        <v>268</v>
      </c>
      <c r="B280" s="35">
        <v>249</v>
      </c>
      <c r="C280" s="37" t="s">
        <v>85</v>
      </c>
      <c r="D280" s="35">
        <v>331501043</v>
      </c>
      <c r="E280" s="50">
        <v>4</v>
      </c>
      <c r="F280" s="51" t="s">
        <v>569</v>
      </c>
      <c r="G280" s="51"/>
      <c r="H280" s="51"/>
      <c r="I280" s="58" t="s">
        <v>23</v>
      </c>
      <c r="J280" s="51"/>
      <c r="K280" s="37">
        <v>1200</v>
      </c>
      <c r="L280" s="64">
        <f t="shared" si="4"/>
        <v>1920</v>
      </c>
      <c r="M280" s="37">
        <v>960</v>
      </c>
      <c r="N280" s="65">
        <v>1536</v>
      </c>
      <c r="O280" s="60"/>
      <c r="P280" s="60"/>
      <c r="Q280" s="58" t="s">
        <v>89</v>
      </c>
    </row>
    <row r="281" spans="1:17" s="2" customFormat="1" ht="24" customHeight="1">
      <c r="A281" s="35">
        <v>269</v>
      </c>
      <c r="B281" s="35">
        <v>250</v>
      </c>
      <c r="C281" s="37" t="s">
        <v>85</v>
      </c>
      <c r="D281" s="35">
        <v>331501046</v>
      </c>
      <c r="E281" s="50">
        <v>4</v>
      </c>
      <c r="F281" s="51" t="s">
        <v>570</v>
      </c>
      <c r="G281" s="51"/>
      <c r="H281" s="51"/>
      <c r="I281" s="58" t="s">
        <v>23</v>
      </c>
      <c r="J281" s="51"/>
      <c r="K281" s="37">
        <v>1600</v>
      </c>
      <c r="L281" s="64">
        <f t="shared" si="4"/>
        <v>2560</v>
      </c>
      <c r="M281" s="37">
        <v>1280</v>
      </c>
      <c r="N281" s="65">
        <v>2048</v>
      </c>
      <c r="O281" s="60"/>
      <c r="P281" s="60"/>
      <c r="Q281" s="58" t="s">
        <v>89</v>
      </c>
    </row>
    <row r="282" spans="1:17" s="2" customFormat="1" ht="69.75" customHeight="1">
      <c r="A282" s="35">
        <v>270</v>
      </c>
      <c r="B282" s="35">
        <v>251</v>
      </c>
      <c r="C282" s="37" t="s">
        <v>85</v>
      </c>
      <c r="D282" s="35" t="s">
        <v>571</v>
      </c>
      <c r="E282" s="50">
        <v>4</v>
      </c>
      <c r="F282" s="51" t="s">
        <v>572</v>
      </c>
      <c r="G282" s="51"/>
      <c r="H282" s="46" t="s">
        <v>573</v>
      </c>
      <c r="I282" s="58" t="s">
        <v>23</v>
      </c>
      <c r="J282" s="82" t="s">
        <v>574</v>
      </c>
      <c r="K282" s="37">
        <v>1800</v>
      </c>
      <c r="L282" s="64">
        <v>2200</v>
      </c>
      <c r="M282" s="37">
        <v>1440</v>
      </c>
      <c r="N282" s="65">
        <v>1760</v>
      </c>
      <c r="O282" s="60"/>
      <c r="P282" s="60"/>
      <c r="Q282" s="58" t="s">
        <v>89</v>
      </c>
    </row>
    <row r="283" spans="1:17" s="2" customFormat="1" ht="72.75" customHeight="1">
      <c r="A283" s="35">
        <v>271</v>
      </c>
      <c r="B283" s="35">
        <v>252</v>
      </c>
      <c r="C283" s="37" t="s">
        <v>85</v>
      </c>
      <c r="D283" s="35" t="s">
        <v>575</v>
      </c>
      <c r="E283" s="50">
        <v>4</v>
      </c>
      <c r="F283" s="51" t="s">
        <v>576</v>
      </c>
      <c r="G283" s="51"/>
      <c r="H283" s="46" t="s">
        <v>573</v>
      </c>
      <c r="I283" s="58" t="s">
        <v>23</v>
      </c>
      <c r="J283" s="82" t="s">
        <v>574</v>
      </c>
      <c r="K283" s="37">
        <v>2400</v>
      </c>
      <c r="L283" s="64">
        <v>3000</v>
      </c>
      <c r="M283" s="37">
        <v>1920</v>
      </c>
      <c r="N283" s="65">
        <v>2400</v>
      </c>
      <c r="O283" s="60"/>
      <c r="P283" s="60"/>
      <c r="Q283" s="58" t="s">
        <v>89</v>
      </c>
    </row>
    <row r="284" spans="1:17" s="2" customFormat="1" ht="40.5" customHeight="1">
      <c r="A284" s="35">
        <v>272</v>
      </c>
      <c r="B284" s="35">
        <v>253</v>
      </c>
      <c r="C284" s="37" t="s">
        <v>85</v>
      </c>
      <c r="D284" s="35">
        <v>331502005</v>
      </c>
      <c r="E284" s="50">
        <v>4</v>
      </c>
      <c r="F284" s="51" t="s">
        <v>577</v>
      </c>
      <c r="G284" s="46" t="s">
        <v>578</v>
      </c>
      <c r="H284" s="51"/>
      <c r="I284" s="58" t="s">
        <v>23</v>
      </c>
      <c r="J284" s="46" t="s">
        <v>579</v>
      </c>
      <c r="K284" s="37">
        <v>1400</v>
      </c>
      <c r="L284" s="64">
        <f>K284+K284*0.2</f>
        <v>1680</v>
      </c>
      <c r="M284" s="37">
        <v>1120</v>
      </c>
      <c r="N284" s="65">
        <v>1792</v>
      </c>
      <c r="O284" s="60"/>
      <c r="P284" s="60"/>
      <c r="Q284" s="58" t="s">
        <v>89</v>
      </c>
    </row>
    <row r="285" spans="1:17" s="2" customFormat="1" ht="24" customHeight="1">
      <c r="A285" s="35">
        <v>273</v>
      </c>
      <c r="B285" s="35">
        <v>254</v>
      </c>
      <c r="C285" s="37" t="s">
        <v>85</v>
      </c>
      <c r="D285" s="35">
        <v>331502009</v>
      </c>
      <c r="E285" s="50">
        <v>4</v>
      </c>
      <c r="F285" s="51" t="s">
        <v>580</v>
      </c>
      <c r="G285" s="51"/>
      <c r="H285" s="51"/>
      <c r="I285" s="58" t="s">
        <v>23</v>
      </c>
      <c r="J285" s="51"/>
      <c r="K285" s="37">
        <v>1200</v>
      </c>
      <c r="L285" s="64">
        <f>K285+K285*0.2</f>
        <v>1440</v>
      </c>
      <c r="M285" s="37">
        <v>960</v>
      </c>
      <c r="N285" s="65">
        <v>1536</v>
      </c>
      <c r="O285" s="60"/>
      <c r="P285" s="60"/>
      <c r="Q285" s="58" t="s">
        <v>89</v>
      </c>
    </row>
    <row r="286" spans="1:17" s="2" customFormat="1" ht="36.75" customHeight="1">
      <c r="A286" s="35">
        <v>274</v>
      </c>
      <c r="B286" s="35">
        <v>255</v>
      </c>
      <c r="C286" s="37" t="s">
        <v>85</v>
      </c>
      <c r="D286" s="35">
        <v>331502013</v>
      </c>
      <c r="E286" s="50">
        <v>4</v>
      </c>
      <c r="F286" s="51" t="s">
        <v>581</v>
      </c>
      <c r="G286" s="46" t="s">
        <v>582</v>
      </c>
      <c r="H286" s="51"/>
      <c r="I286" s="58" t="s">
        <v>23</v>
      </c>
      <c r="J286" s="46" t="s">
        <v>583</v>
      </c>
      <c r="K286" s="37">
        <v>1400</v>
      </c>
      <c r="L286" s="64">
        <f>K286+K286*0.2</f>
        <v>1680</v>
      </c>
      <c r="M286" s="37">
        <v>1120</v>
      </c>
      <c r="N286" s="65">
        <v>1792</v>
      </c>
      <c r="O286" s="60"/>
      <c r="P286" s="60"/>
      <c r="Q286" s="58" t="s">
        <v>89</v>
      </c>
    </row>
    <row r="287" spans="1:17" s="2" customFormat="1" ht="24" customHeight="1">
      <c r="A287" s="35">
        <v>275</v>
      </c>
      <c r="B287" s="35">
        <v>256</v>
      </c>
      <c r="C287" s="37" t="s">
        <v>85</v>
      </c>
      <c r="D287" s="35">
        <v>331503016</v>
      </c>
      <c r="E287" s="50">
        <v>3</v>
      </c>
      <c r="F287" s="51" t="s">
        <v>584</v>
      </c>
      <c r="G287" s="46" t="s">
        <v>585</v>
      </c>
      <c r="H287" s="51"/>
      <c r="I287" s="58" t="s">
        <v>23</v>
      </c>
      <c r="J287" s="51"/>
      <c r="K287" s="37">
        <v>600</v>
      </c>
      <c r="L287" s="64">
        <f>K287+K287*0.2</f>
        <v>720</v>
      </c>
      <c r="M287" s="37">
        <v>480</v>
      </c>
      <c r="N287" s="65">
        <v>720</v>
      </c>
      <c r="O287" s="60"/>
      <c r="P287" s="60"/>
      <c r="Q287" s="58" t="s">
        <v>89</v>
      </c>
    </row>
    <row r="288" spans="1:17" s="2" customFormat="1" ht="24" customHeight="1">
      <c r="A288" s="35">
        <v>276</v>
      </c>
      <c r="B288" s="35">
        <v>257</v>
      </c>
      <c r="C288" s="37" t="s">
        <v>85</v>
      </c>
      <c r="D288" s="35">
        <v>331503018</v>
      </c>
      <c r="E288" s="50">
        <v>3</v>
      </c>
      <c r="F288" s="51" t="s">
        <v>586</v>
      </c>
      <c r="G288" s="51"/>
      <c r="H288" s="51"/>
      <c r="I288" s="58" t="s">
        <v>23</v>
      </c>
      <c r="J288" s="51"/>
      <c r="K288" s="37">
        <v>800</v>
      </c>
      <c r="L288" s="64">
        <f>K288+K288*0.5</f>
        <v>1200</v>
      </c>
      <c r="M288" s="37">
        <v>640</v>
      </c>
      <c r="N288" s="65">
        <v>960</v>
      </c>
      <c r="O288" s="60"/>
      <c r="P288" s="60"/>
      <c r="Q288" s="58" t="s">
        <v>89</v>
      </c>
    </row>
    <row r="289" spans="1:17" s="2" customFormat="1" ht="24" customHeight="1">
      <c r="A289" s="35">
        <v>277</v>
      </c>
      <c r="B289" s="35">
        <v>258</v>
      </c>
      <c r="C289" s="37" t="s">
        <v>85</v>
      </c>
      <c r="D289" s="35">
        <v>331503019</v>
      </c>
      <c r="E289" s="50">
        <v>3</v>
      </c>
      <c r="F289" s="51" t="s">
        <v>587</v>
      </c>
      <c r="G289" s="51"/>
      <c r="H289" s="51"/>
      <c r="I289" s="58" t="s">
        <v>23</v>
      </c>
      <c r="J289" s="51"/>
      <c r="K289" s="37">
        <v>800</v>
      </c>
      <c r="L289" s="64">
        <f>K289+K289*0.5</f>
        <v>1200</v>
      </c>
      <c r="M289" s="37">
        <v>640</v>
      </c>
      <c r="N289" s="65">
        <v>960</v>
      </c>
      <c r="O289" s="60"/>
      <c r="P289" s="60"/>
      <c r="Q289" s="58" t="s">
        <v>89</v>
      </c>
    </row>
    <row r="290" spans="1:17" s="2" customFormat="1" ht="24" customHeight="1">
      <c r="A290" s="35">
        <v>278</v>
      </c>
      <c r="B290" s="35">
        <v>259</v>
      </c>
      <c r="C290" s="37" t="s">
        <v>85</v>
      </c>
      <c r="D290" s="35">
        <v>331503020</v>
      </c>
      <c r="E290" s="50">
        <v>2</v>
      </c>
      <c r="F290" s="51" t="s">
        <v>588</v>
      </c>
      <c r="G290" s="51"/>
      <c r="H290" s="51"/>
      <c r="I290" s="58" t="s">
        <v>23</v>
      </c>
      <c r="J290" s="51"/>
      <c r="K290" s="37">
        <v>500</v>
      </c>
      <c r="L290" s="64">
        <f>K290*0.4+K290</f>
        <v>700</v>
      </c>
      <c r="M290" s="37">
        <v>400</v>
      </c>
      <c r="N290" s="65">
        <v>560</v>
      </c>
      <c r="O290" s="60"/>
      <c r="P290" s="60"/>
      <c r="Q290" s="58" t="s">
        <v>89</v>
      </c>
    </row>
    <row r="291" spans="1:17" s="2" customFormat="1" ht="24" customHeight="1">
      <c r="A291" s="35">
        <v>279</v>
      </c>
      <c r="B291" s="35">
        <v>260</v>
      </c>
      <c r="C291" s="37" t="s">
        <v>85</v>
      </c>
      <c r="D291" s="35">
        <v>331504007</v>
      </c>
      <c r="E291" s="50">
        <v>4</v>
      </c>
      <c r="F291" s="51" t="s">
        <v>589</v>
      </c>
      <c r="G291" s="51"/>
      <c r="H291" s="51"/>
      <c r="I291" s="58" t="s">
        <v>23</v>
      </c>
      <c r="J291" s="51"/>
      <c r="K291" s="37">
        <v>2000</v>
      </c>
      <c r="L291" s="64">
        <f>K291+K291*0.6</f>
        <v>3200</v>
      </c>
      <c r="M291" s="37">
        <v>1600</v>
      </c>
      <c r="N291" s="65">
        <v>2560</v>
      </c>
      <c r="O291" s="60"/>
      <c r="P291" s="60"/>
      <c r="Q291" s="58" t="s">
        <v>89</v>
      </c>
    </row>
    <row r="292" spans="1:17" s="2" customFormat="1" ht="24" customHeight="1">
      <c r="A292" s="35">
        <v>280</v>
      </c>
      <c r="B292" s="35">
        <v>261</v>
      </c>
      <c r="C292" s="37" t="s">
        <v>85</v>
      </c>
      <c r="D292" s="35">
        <v>331504010</v>
      </c>
      <c r="E292" s="50">
        <v>3</v>
      </c>
      <c r="F292" s="51" t="s">
        <v>590</v>
      </c>
      <c r="G292" s="46" t="s">
        <v>591</v>
      </c>
      <c r="H292" s="51"/>
      <c r="I292" s="58" t="s">
        <v>23</v>
      </c>
      <c r="J292" s="51"/>
      <c r="K292" s="37">
        <v>1000</v>
      </c>
      <c r="L292" s="64">
        <f>K292+K292*0.5</f>
        <v>1500</v>
      </c>
      <c r="M292" s="37">
        <v>800</v>
      </c>
      <c r="N292" s="65">
        <v>1200</v>
      </c>
      <c r="O292" s="60"/>
      <c r="P292" s="60"/>
      <c r="Q292" s="58" t="s">
        <v>89</v>
      </c>
    </row>
    <row r="293" spans="1:17" s="2" customFormat="1" ht="24" customHeight="1">
      <c r="A293" s="35">
        <v>281</v>
      </c>
      <c r="B293" s="35">
        <v>262</v>
      </c>
      <c r="C293" s="37" t="s">
        <v>85</v>
      </c>
      <c r="D293" s="35">
        <v>331505001</v>
      </c>
      <c r="E293" s="50">
        <v>3</v>
      </c>
      <c r="F293" s="51" t="s">
        <v>592</v>
      </c>
      <c r="G293" s="51"/>
      <c r="H293" s="51"/>
      <c r="I293" s="58" t="s">
        <v>23</v>
      </c>
      <c r="J293" s="51"/>
      <c r="K293" s="37">
        <v>900</v>
      </c>
      <c r="L293" s="64">
        <f>K293+K293*0.5</f>
        <v>1350</v>
      </c>
      <c r="M293" s="37">
        <v>720</v>
      </c>
      <c r="N293" s="65">
        <v>1080</v>
      </c>
      <c r="O293" s="60"/>
      <c r="P293" s="60"/>
      <c r="Q293" s="58" t="s">
        <v>89</v>
      </c>
    </row>
    <row r="294" spans="1:17" s="2" customFormat="1" ht="24" customHeight="1">
      <c r="A294" s="35">
        <v>282</v>
      </c>
      <c r="B294" s="35">
        <v>263</v>
      </c>
      <c r="C294" s="37" t="s">
        <v>85</v>
      </c>
      <c r="D294" s="35">
        <v>331505002</v>
      </c>
      <c r="E294" s="50">
        <v>4</v>
      </c>
      <c r="F294" s="51" t="s">
        <v>593</v>
      </c>
      <c r="G294" s="51"/>
      <c r="H294" s="51"/>
      <c r="I294" s="58" t="s">
        <v>23</v>
      </c>
      <c r="J294" s="51"/>
      <c r="K294" s="37">
        <v>1200</v>
      </c>
      <c r="L294" s="64">
        <f>K294+K294*0.6</f>
        <v>1920</v>
      </c>
      <c r="M294" s="37">
        <v>960</v>
      </c>
      <c r="N294" s="65">
        <v>1536</v>
      </c>
      <c r="O294" s="60"/>
      <c r="P294" s="60"/>
      <c r="Q294" s="58" t="s">
        <v>89</v>
      </c>
    </row>
    <row r="295" spans="1:17" s="2" customFormat="1" ht="24" customHeight="1">
      <c r="A295" s="35">
        <v>283</v>
      </c>
      <c r="B295" s="35">
        <v>264</v>
      </c>
      <c r="C295" s="37" t="s">
        <v>85</v>
      </c>
      <c r="D295" s="35">
        <v>331505003</v>
      </c>
      <c r="E295" s="50">
        <v>4</v>
      </c>
      <c r="F295" s="51" t="s">
        <v>594</v>
      </c>
      <c r="G295" s="51"/>
      <c r="H295" s="51"/>
      <c r="I295" s="58" t="s">
        <v>23</v>
      </c>
      <c r="J295" s="51"/>
      <c r="K295" s="37">
        <v>1100</v>
      </c>
      <c r="L295" s="64">
        <f>K295+K295*0.6</f>
        <v>1760</v>
      </c>
      <c r="M295" s="37">
        <v>880</v>
      </c>
      <c r="N295" s="65">
        <v>1408</v>
      </c>
      <c r="O295" s="60"/>
      <c r="P295" s="60"/>
      <c r="Q295" s="58" t="s">
        <v>89</v>
      </c>
    </row>
    <row r="296" spans="1:17" s="2" customFormat="1" ht="24" customHeight="1">
      <c r="A296" s="35">
        <v>284</v>
      </c>
      <c r="B296" s="35">
        <v>265</v>
      </c>
      <c r="C296" s="37" t="s">
        <v>85</v>
      </c>
      <c r="D296" s="35">
        <v>331505004</v>
      </c>
      <c r="E296" s="50">
        <v>4</v>
      </c>
      <c r="F296" s="51" t="s">
        <v>595</v>
      </c>
      <c r="G296" s="46" t="s">
        <v>596</v>
      </c>
      <c r="H296" s="51"/>
      <c r="I296" s="58" t="s">
        <v>23</v>
      </c>
      <c r="J296" s="51"/>
      <c r="K296" s="37">
        <v>1200</v>
      </c>
      <c r="L296" s="64">
        <f>K296+K296*0.6</f>
        <v>1920</v>
      </c>
      <c r="M296" s="37">
        <v>960</v>
      </c>
      <c r="N296" s="65">
        <v>1536</v>
      </c>
      <c r="O296" s="60"/>
      <c r="P296" s="60"/>
      <c r="Q296" s="58" t="s">
        <v>89</v>
      </c>
    </row>
    <row r="297" spans="1:17" s="2" customFormat="1" ht="24" customHeight="1">
      <c r="A297" s="35">
        <v>285</v>
      </c>
      <c r="B297" s="35">
        <v>266</v>
      </c>
      <c r="C297" s="37" t="s">
        <v>85</v>
      </c>
      <c r="D297" s="35">
        <v>331505005</v>
      </c>
      <c r="E297" s="50">
        <v>4</v>
      </c>
      <c r="F297" s="51" t="s">
        <v>597</v>
      </c>
      <c r="G297" s="46" t="s">
        <v>598</v>
      </c>
      <c r="H297" s="51"/>
      <c r="I297" s="58" t="s">
        <v>23</v>
      </c>
      <c r="J297" s="51"/>
      <c r="K297" s="37">
        <v>1200</v>
      </c>
      <c r="L297" s="64">
        <f>K297+K297*0.6</f>
        <v>1920</v>
      </c>
      <c r="M297" s="37">
        <v>960</v>
      </c>
      <c r="N297" s="65">
        <v>1536</v>
      </c>
      <c r="O297" s="60"/>
      <c r="P297" s="60"/>
      <c r="Q297" s="58" t="s">
        <v>89</v>
      </c>
    </row>
    <row r="298" spans="1:17" s="2" customFormat="1" ht="24" customHeight="1">
      <c r="A298" s="35">
        <v>286</v>
      </c>
      <c r="B298" s="35">
        <v>267</v>
      </c>
      <c r="C298" s="37" t="s">
        <v>85</v>
      </c>
      <c r="D298" s="35">
        <v>331505006</v>
      </c>
      <c r="E298" s="50">
        <v>3</v>
      </c>
      <c r="F298" s="51" t="s">
        <v>599</v>
      </c>
      <c r="G298" s="46" t="s">
        <v>600</v>
      </c>
      <c r="H298" s="51"/>
      <c r="I298" s="58" t="s">
        <v>23</v>
      </c>
      <c r="J298" s="51"/>
      <c r="K298" s="37">
        <v>1000</v>
      </c>
      <c r="L298" s="64">
        <f>K298+K298*0.5</f>
        <v>1500</v>
      </c>
      <c r="M298" s="37">
        <v>800</v>
      </c>
      <c r="N298" s="65">
        <v>1200</v>
      </c>
      <c r="O298" s="60"/>
      <c r="P298" s="60"/>
      <c r="Q298" s="58" t="s">
        <v>89</v>
      </c>
    </row>
    <row r="299" spans="1:17" s="2" customFormat="1" ht="24" customHeight="1">
      <c r="A299" s="35">
        <v>287</v>
      </c>
      <c r="B299" s="35">
        <v>268</v>
      </c>
      <c r="C299" s="37" t="s">
        <v>85</v>
      </c>
      <c r="D299" s="35">
        <v>331505008</v>
      </c>
      <c r="E299" s="50">
        <v>3</v>
      </c>
      <c r="F299" s="51" t="s">
        <v>601</v>
      </c>
      <c r="G299" s="46" t="s">
        <v>602</v>
      </c>
      <c r="H299" s="51"/>
      <c r="I299" s="58" t="s">
        <v>23</v>
      </c>
      <c r="J299" s="51"/>
      <c r="K299" s="37">
        <v>900</v>
      </c>
      <c r="L299" s="64">
        <f>K299+K299*0.5</f>
        <v>1350</v>
      </c>
      <c r="M299" s="37">
        <v>720</v>
      </c>
      <c r="N299" s="65">
        <v>1080</v>
      </c>
      <c r="O299" s="60"/>
      <c r="P299" s="60"/>
      <c r="Q299" s="58" t="s">
        <v>89</v>
      </c>
    </row>
    <row r="300" spans="1:17" s="2" customFormat="1" ht="24" customHeight="1">
      <c r="A300" s="35">
        <v>288</v>
      </c>
      <c r="B300" s="35">
        <v>269</v>
      </c>
      <c r="C300" s="37" t="s">
        <v>85</v>
      </c>
      <c r="D300" s="35">
        <v>331505009</v>
      </c>
      <c r="E300" s="50">
        <v>4</v>
      </c>
      <c r="F300" s="51" t="s">
        <v>603</v>
      </c>
      <c r="G300" s="51"/>
      <c r="H300" s="51"/>
      <c r="I300" s="58" t="s">
        <v>23</v>
      </c>
      <c r="J300" s="51"/>
      <c r="K300" s="37">
        <v>1200</v>
      </c>
      <c r="L300" s="64">
        <f>K300+K300*0.6</f>
        <v>1920</v>
      </c>
      <c r="M300" s="37">
        <v>960</v>
      </c>
      <c r="N300" s="65">
        <v>1536</v>
      </c>
      <c r="O300" s="60"/>
      <c r="P300" s="60"/>
      <c r="Q300" s="58" t="s">
        <v>89</v>
      </c>
    </row>
    <row r="301" spans="1:17" s="2" customFormat="1" ht="24" customHeight="1">
      <c r="A301" s="35">
        <v>289</v>
      </c>
      <c r="B301" s="35">
        <v>270</v>
      </c>
      <c r="C301" s="37" t="s">
        <v>85</v>
      </c>
      <c r="D301" s="35">
        <v>331505010</v>
      </c>
      <c r="E301" s="50">
        <v>4</v>
      </c>
      <c r="F301" s="51" t="s">
        <v>604</v>
      </c>
      <c r="G301" s="51"/>
      <c r="H301" s="51"/>
      <c r="I301" s="58" t="s">
        <v>23</v>
      </c>
      <c r="J301" s="51"/>
      <c r="K301" s="37">
        <v>1200</v>
      </c>
      <c r="L301" s="64">
        <f>K301+K301*0.6</f>
        <v>1920</v>
      </c>
      <c r="M301" s="37">
        <v>960</v>
      </c>
      <c r="N301" s="65">
        <v>1536</v>
      </c>
      <c r="O301" s="60"/>
      <c r="P301" s="60"/>
      <c r="Q301" s="58" t="s">
        <v>89</v>
      </c>
    </row>
    <row r="302" spans="1:17" s="2" customFormat="1" ht="24" customHeight="1">
      <c r="A302" s="35">
        <v>290</v>
      </c>
      <c r="B302" s="35">
        <v>271</v>
      </c>
      <c r="C302" s="37" t="s">
        <v>85</v>
      </c>
      <c r="D302" s="35" t="s">
        <v>605</v>
      </c>
      <c r="E302" s="50">
        <v>3</v>
      </c>
      <c r="F302" s="51" t="s">
        <v>606</v>
      </c>
      <c r="G302" s="51"/>
      <c r="H302" s="51"/>
      <c r="I302" s="58" t="s">
        <v>23</v>
      </c>
      <c r="J302" s="51"/>
      <c r="K302" s="37">
        <v>1000</v>
      </c>
      <c r="L302" s="64">
        <f>K302+K302*0.5</f>
        <v>1500</v>
      </c>
      <c r="M302" s="37">
        <v>800</v>
      </c>
      <c r="N302" s="65">
        <v>1200</v>
      </c>
      <c r="O302" s="60"/>
      <c r="P302" s="60"/>
      <c r="Q302" s="58" t="s">
        <v>89</v>
      </c>
    </row>
    <row r="303" spans="1:17" s="2" customFormat="1" ht="24" customHeight="1">
      <c r="A303" s="35">
        <v>291</v>
      </c>
      <c r="B303" s="35">
        <v>272</v>
      </c>
      <c r="C303" s="37" t="s">
        <v>85</v>
      </c>
      <c r="D303" s="35">
        <v>331505012</v>
      </c>
      <c r="E303" s="50">
        <v>4</v>
      </c>
      <c r="F303" s="51" t="s">
        <v>607</v>
      </c>
      <c r="G303" s="51"/>
      <c r="H303" s="51"/>
      <c r="I303" s="58" t="s">
        <v>23</v>
      </c>
      <c r="J303" s="51"/>
      <c r="K303" s="37">
        <v>1800</v>
      </c>
      <c r="L303" s="64">
        <f>K303+K303*0.6</f>
        <v>2880</v>
      </c>
      <c r="M303" s="37">
        <v>1440</v>
      </c>
      <c r="N303" s="65">
        <v>2304</v>
      </c>
      <c r="O303" s="60"/>
      <c r="P303" s="60"/>
      <c r="Q303" s="58" t="s">
        <v>89</v>
      </c>
    </row>
    <row r="304" spans="1:17" s="2" customFormat="1" ht="24" customHeight="1">
      <c r="A304" s="35">
        <v>292</v>
      </c>
      <c r="B304" s="35">
        <v>273</v>
      </c>
      <c r="C304" s="37" t="s">
        <v>85</v>
      </c>
      <c r="D304" s="35">
        <v>331505013</v>
      </c>
      <c r="E304" s="50">
        <v>4</v>
      </c>
      <c r="F304" s="51" t="s">
        <v>608</v>
      </c>
      <c r="G304" s="51"/>
      <c r="H304" s="51"/>
      <c r="I304" s="58" t="s">
        <v>23</v>
      </c>
      <c r="J304" s="51"/>
      <c r="K304" s="37">
        <v>1300</v>
      </c>
      <c r="L304" s="64">
        <f>K304+K304*0.6</f>
        <v>2080</v>
      </c>
      <c r="M304" s="37">
        <v>1040</v>
      </c>
      <c r="N304" s="65">
        <v>1664</v>
      </c>
      <c r="O304" s="60"/>
      <c r="P304" s="60"/>
      <c r="Q304" s="58" t="s">
        <v>89</v>
      </c>
    </row>
    <row r="305" spans="1:17" s="2" customFormat="1" ht="24" customHeight="1">
      <c r="A305" s="35">
        <v>293</v>
      </c>
      <c r="B305" s="35">
        <v>274</v>
      </c>
      <c r="C305" s="37" t="s">
        <v>85</v>
      </c>
      <c r="D305" s="35">
        <v>331505014</v>
      </c>
      <c r="E305" s="50">
        <v>4</v>
      </c>
      <c r="F305" s="51" t="s">
        <v>609</v>
      </c>
      <c r="G305" s="51"/>
      <c r="H305" s="51"/>
      <c r="I305" s="58" t="s">
        <v>23</v>
      </c>
      <c r="J305" s="51"/>
      <c r="K305" s="37">
        <v>1400</v>
      </c>
      <c r="L305" s="64">
        <f aca="true" t="shared" si="5" ref="L305:L310">K305+K305*0.6</f>
        <v>2240</v>
      </c>
      <c r="M305" s="37">
        <v>1120</v>
      </c>
      <c r="N305" s="65">
        <v>1792</v>
      </c>
      <c r="O305" s="60"/>
      <c r="P305" s="60"/>
      <c r="Q305" s="58" t="s">
        <v>89</v>
      </c>
    </row>
    <row r="306" spans="1:17" s="2" customFormat="1" ht="24" customHeight="1">
      <c r="A306" s="35">
        <v>294</v>
      </c>
      <c r="B306" s="35">
        <v>275</v>
      </c>
      <c r="C306" s="37" t="s">
        <v>85</v>
      </c>
      <c r="D306" s="35">
        <v>331505016</v>
      </c>
      <c r="E306" s="50">
        <v>4</v>
      </c>
      <c r="F306" s="51" t="s">
        <v>610</v>
      </c>
      <c r="G306" s="51"/>
      <c r="H306" s="51"/>
      <c r="I306" s="58" t="s">
        <v>23</v>
      </c>
      <c r="J306" s="51"/>
      <c r="K306" s="37">
        <v>1600</v>
      </c>
      <c r="L306" s="64">
        <f t="shared" si="5"/>
        <v>2560</v>
      </c>
      <c r="M306" s="37">
        <v>1280</v>
      </c>
      <c r="N306" s="65">
        <v>2048</v>
      </c>
      <c r="O306" s="60"/>
      <c r="P306" s="60"/>
      <c r="Q306" s="58" t="s">
        <v>89</v>
      </c>
    </row>
    <row r="307" spans="1:17" s="2" customFormat="1" ht="24" customHeight="1">
      <c r="A307" s="35">
        <v>295</v>
      </c>
      <c r="B307" s="35">
        <v>276</v>
      </c>
      <c r="C307" s="37" t="s">
        <v>85</v>
      </c>
      <c r="D307" s="35">
        <v>331505017</v>
      </c>
      <c r="E307" s="50">
        <v>4</v>
      </c>
      <c r="F307" s="51" t="s">
        <v>611</v>
      </c>
      <c r="G307" s="51"/>
      <c r="H307" s="51"/>
      <c r="I307" s="58" t="s">
        <v>23</v>
      </c>
      <c r="J307" s="51"/>
      <c r="K307" s="37">
        <v>1400</v>
      </c>
      <c r="L307" s="64">
        <f t="shared" si="5"/>
        <v>2240</v>
      </c>
      <c r="M307" s="37">
        <v>1120</v>
      </c>
      <c r="N307" s="65">
        <v>1792</v>
      </c>
      <c r="O307" s="60"/>
      <c r="P307" s="60"/>
      <c r="Q307" s="58" t="s">
        <v>89</v>
      </c>
    </row>
    <row r="308" spans="1:17" s="2" customFormat="1" ht="24" customHeight="1">
      <c r="A308" s="35">
        <v>296</v>
      </c>
      <c r="B308" s="35">
        <v>277</v>
      </c>
      <c r="C308" s="37" t="s">
        <v>85</v>
      </c>
      <c r="D308" s="35">
        <v>331505018</v>
      </c>
      <c r="E308" s="50">
        <v>4</v>
      </c>
      <c r="F308" s="51" t="s">
        <v>612</v>
      </c>
      <c r="G308" s="51"/>
      <c r="H308" s="51"/>
      <c r="I308" s="58" t="s">
        <v>23</v>
      </c>
      <c r="J308" s="51"/>
      <c r="K308" s="37">
        <v>1600</v>
      </c>
      <c r="L308" s="64">
        <f t="shared" si="5"/>
        <v>2560</v>
      </c>
      <c r="M308" s="37">
        <v>1280</v>
      </c>
      <c r="N308" s="65">
        <v>2048</v>
      </c>
      <c r="O308" s="60"/>
      <c r="P308" s="60"/>
      <c r="Q308" s="58" t="s">
        <v>89</v>
      </c>
    </row>
    <row r="309" spans="1:17" s="2" customFormat="1" ht="24" customHeight="1">
      <c r="A309" s="35">
        <v>297</v>
      </c>
      <c r="B309" s="35">
        <v>278</v>
      </c>
      <c r="C309" s="37" t="s">
        <v>85</v>
      </c>
      <c r="D309" s="35">
        <v>331505019</v>
      </c>
      <c r="E309" s="50">
        <v>4</v>
      </c>
      <c r="F309" s="51" t="s">
        <v>613</v>
      </c>
      <c r="G309" s="51"/>
      <c r="H309" s="51"/>
      <c r="I309" s="58" t="s">
        <v>23</v>
      </c>
      <c r="J309" s="51"/>
      <c r="K309" s="37">
        <v>1000</v>
      </c>
      <c r="L309" s="64">
        <f t="shared" si="5"/>
        <v>1600</v>
      </c>
      <c r="M309" s="37">
        <v>800</v>
      </c>
      <c r="N309" s="65">
        <v>1280</v>
      </c>
      <c r="O309" s="60"/>
      <c r="P309" s="60"/>
      <c r="Q309" s="58" t="s">
        <v>89</v>
      </c>
    </row>
    <row r="310" spans="1:17" s="2" customFormat="1" ht="24" customHeight="1">
      <c r="A310" s="35">
        <v>298</v>
      </c>
      <c r="B310" s="35">
        <v>279</v>
      </c>
      <c r="C310" s="37" t="s">
        <v>85</v>
      </c>
      <c r="D310" s="35">
        <v>331505020</v>
      </c>
      <c r="E310" s="50">
        <v>4</v>
      </c>
      <c r="F310" s="51" t="s">
        <v>614</v>
      </c>
      <c r="G310" s="51"/>
      <c r="H310" s="51"/>
      <c r="I310" s="58" t="s">
        <v>23</v>
      </c>
      <c r="J310" s="51"/>
      <c r="K310" s="37">
        <v>1600</v>
      </c>
      <c r="L310" s="64">
        <f t="shared" si="5"/>
        <v>2560</v>
      </c>
      <c r="M310" s="37">
        <v>1280</v>
      </c>
      <c r="N310" s="65">
        <v>2048</v>
      </c>
      <c r="O310" s="60"/>
      <c r="P310" s="60"/>
      <c r="Q310" s="58" t="s">
        <v>89</v>
      </c>
    </row>
    <row r="311" spans="1:17" s="2" customFormat="1" ht="24" customHeight="1">
      <c r="A311" s="35">
        <v>299</v>
      </c>
      <c r="B311" s="35">
        <v>280</v>
      </c>
      <c r="C311" s="37" t="s">
        <v>85</v>
      </c>
      <c r="D311" s="35">
        <v>331505021</v>
      </c>
      <c r="E311" s="50">
        <v>3</v>
      </c>
      <c r="F311" s="51" t="s">
        <v>615</v>
      </c>
      <c r="G311" s="51"/>
      <c r="H311" s="51"/>
      <c r="I311" s="58" t="s">
        <v>23</v>
      </c>
      <c r="J311" s="51"/>
      <c r="K311" s="37">
        <v>1000</v>
      </c>
      <c r="L311" s="64">
        <f>K311+K311*0.5</f>
        <v>1500</v>
      </c>
      <c r="M311" s="37">
        <v>800</v>
      </c>
      <c r="N311" s="65">
        <v>1200</v>
      </c>
      <c r="O311" s="60"/>
      <c r="P311" s="60"/>
      <c r="Q311" s="58" t="s">
        <v>89</v>
      </c>
    </row>
    <row r="312" spans="1:17" s="2" customFormat="1" ht="24" customHeight="1">
      <c r="A312" s="35">
        <v>300</v>
      </c>
      <c r="B312" s="35">
        <v>281</v>
      </c>
      <c r="C312" s="37" t="s">
        <v>85</v>
      </c>
      <c r="D312" s="35">
        <v>331505022</v>
      </c>
      <c r="E312" s="50">
        <v>3</v>
      </c>
      <c r="F312" s="51" t="s">
        <v>616</v>
      </c>
      <c r="G312" s="51"/>
      <c r="H312" s="51"/>
      <c r="I312" s="58" t="s">
        <v>23</v>
      </c>
      <c r="J312" s="51"/>
      <c r="K312" s="37">
        <v>1000</v>
      </c>
      <c r="L312" s="64">
        <f>K312+K312*0.5</f>
        <v>1500</v>
      </c>
      <c r="M312" s="37">
        <v>800</v>
      </c>
      <c r="N312" s="65">
        <v>1200</v>
      </c>
      <c r="O312" s="60"/>
      <c r="P312" s="60"/>
      <c r="Q312" s="58" t="s">
        <v>89</v>
      </c>
    </row>
    <row r="313" spans="1:17" s="2" customFormat="1" ht="24" customHeight="1">
      <c r="A313" s="35">
        <v>301</v>
      </c>
      <c r="B313" s="35">
        <v>282</v>
      </c>
      <c r="C313" s="37" t="s">
        <v>85</v>
      </c>
      <c r="D313" s="35">
        <v>331505023</v>
      </c>
      <c r="E313" s="50">
        <v>4</v>
      </c>
      <c r="F313" s="51" t="s">
        <v>617</v>
      </c>
      <c r="G313" s="51"/>
      <c r="H313" s="51"/>
      <c r="I313" s="58" t="s">
        <v>23</v>
      </c>
      <c r="J313" s="51"/>
      <c r="K313" s="37">
        <v>1200</v>
      </c>
      <c r="L313" s="64">
        <f>K313+K313*0.6</f>
        <v>1920</v>
      </c>
      <c r="M313" s="37">
        <v>960</v>
      </c>
      <c r="N313" s="65">
        <v>1536</v>
      </c>
      <c r="O313" s="60"/>
      <c r="P313" s="60"/>
      <c r="Q313" s="58" t="s">
        <v>89</v>
      </c>
    </row>
    <row r="314" spans="1:17" s="2" customFormat="1" ht="24" customHeight="1">
      <c r="A314" s="35">
        <v>302</v>
      </c>
      <c r="B314" s="35">
        <v>283</v>
      </c>
      <c r="C314" s="37" t="s">
        <v>85</v>
      </c>
      <c r="D314" s="35">
        <v>331505035</v>
      </c>
      <c r="E314" s="50">
        <v>3</v>
      </c>
      <c r="F314" s="51" t="s">
        <v>618</v>
      </c>
      <c r="G314" s="51"/>
      <c r="H314" s="51"/>
      <c r="I314" s="58" t="s">
        <v>23</v>
      </c>
      <c r="J314" s="51"/>
      <c r="K314" s="37">
        <v>1000</v>
      </c>
      <c r="L314" s="64">
        <f>K314+K314*0.5</f>
        <v>1500</v>
      </c>
      <c r="M314" s="37">
        <v>800</v>
      </c>
      <c r="N314" s="65">
        <v>1200</v>
      </c>
      <c r="O314" s="60"/>
      <c r="P314" s="60"/>
      <c r="Q314" s="58" t="s">
        <v>89</v>
      </c>
    </row>
    <row r="315" spans="1:17" s="2" customFormat="1" ht="24" customHeight="1">
      <c r="A315" s="35">
        <v>303</v>
      </c>
      <c r="B315" s="35">
        <v>284</v>
      </c>
      <c r="C315" s="37" t="s">
        <v>85</v>
      </c>
      <c r="D315" s="35">
        <v>331505036</v>
      </c>
      <c r="E315" s="50">
        <v>4</v>
      </c>
      <c r="F315" s="51" t="s">
        <v>619</v>
      </c>
      <c r="G315" s="51"/>
      <c r="H315" s="51"/>
      <c r="I315" s="58" t="s">
        <v>23</v>
      </c>
      <c r="J315" s="51"/>
      <c r="K315" s="37">
        <v>1200</v>
      </c>
      <c r="L315" s="64">
        <f>K315+K315*0.6</f>
        <v>1920</v>
      </c>
      <c r="M315" s="37">
        <v>960</v>
      </c>
      <c r="N315" s="65">
        <v>1536</v>
      </c>
      <c r="O315" s="60"/>
      <c r="P315" s="60"/>
      <c r="Q315" s="58" t="s">
        <v>89</v>
      </c>
    </row>
    <row r="316" spans="1:17" s="2" customFormat="1" ht="24" customHeight="1">
      <c r="A316" s="35">
        <v>304</v>
      </c>
      <c r="B316" s="35">
        <v>285</v>
      </c>
      <c r="C316" s="37" t="s">
        <v>85</v>
      </c>
      <c r="D316" s="35">
        <v>331505037</v>
      </c>
      <c r="E316" s="50">
        <v>3</v>
      </c>
      <c r="F316" s="51" t="s">
        <v>620</v>
      </c>
      <c r="G316" s="46" t="s">
        <v>621</v>
      </c>
      <c r="H316" s="51"/>
      <c r="I316" s="58" t="s">
        <v>23</v>
      </c>
      <c r="J316" s="51"/>
      <c r="K316" s="37">
        <v>600</v>
      </c>
      <c r="L316" s="64">
        <f>K316+K316*0.5</f>
        <v>900</v>
      </c>
      <c r="M316" s="37">
        <v>480</v>
      </c>
      <c r="N316" s="65">
        <v>720</v>
      </c>
      <c r="O316" s="60"/>
      <c r="P316" s="60"/>
      <c r="Q316" s="58" t="s">
        <v>89</v>
      </c>
    </row>
    <row r="317" spans="1:17" s="2" customFormat="1" ht="24" customHeight="1">
      <c r="A317" s="35">
        <v>305</v>
      </c>
      <c r="B317" s="35">
        <v>286</v>
      </c>
      <c r="C317" s="37" t="s">
        <v>85</v>
      </c>
      <c r="D317" s="35" t="s">
        <v>622</v>
      </c>
      <c r="E317" s="50">
        <v>3</v>
      </c>
      <c r="F317" s="51" t="s">
        <v>623</v>
      </c>
      <c r="G317" s="46" t="s">
        <v>624</v>
      </c>
      <c r="H317" s="51"/>
      <c r="I317" s="58" t="s">
        <v>23</v>
      </c>
      <c r="J317" s="51"/>
      <c r="K317" s="37">
        <v>800</v>
      </c>
      <c r="L317" s="64">
        <f>K317+K317*0.5</f>
        <v>1200</v>
      </c>
      <c r="M317" s="37">
        <v>640</v>
      </c>
      <c r="N317" s="65">
        <v>960</v>
      </c>
      <c r="O317" s="60"/>
      <c r="P317" s="60"/>
      <c r="Q317" s="58" t="s">
        <v>89</v>
      </c>
    </row>
    <row r="318" spans="1:17" s="2" customFormat="1" ht="24" customHeight="1">
      <c r="A318" s="35">
        <v>306</v>
      </c>
      <c r="B318" s="35">
        <v>287</v>
      </c>
      <c r="C318" s="37" t="s">
        <v>85</v>
      </c>
      <c r="D318" s="35" t="s">
        <v>625</v>
      </c>
      <c r="E318" s="50">
        <v>3</v>
      </c>
      <c r="F318" s="51" t="s">
        <v>626</v>
      </c>
      <c r="G318" s="46" t="s">
        <v>624</v>
      </c>
      <c r="H318" s="51"/>
      <c r="I318" s="58" t="s">
        <v>23</v>
      </c>
      <c r="J318" s="51"/>
      <c r="K318" s="37">
        <v>1000</v>
      </c>
      <c r="L318" s="64">
        <f>K318+K318*0.5</f>
        <v>1500</v>
      </c>
      <c r="M318" s="37">
        <v>800</v>
      </c>
      <c r="N318" s="65">
        <v>1200</v>
      </c>
      <c r="O318" s="60"/>
      <c r="P318" s="60"/>
      <c r="Q318" s="58" t="s">
        <v>89</v>
      </c>
    </row>
    <row r="319" spans="1:17" s="2" customFormat="1" ht="24" customHeight="1">
      <c r="A319" s="35">
        <v>307</v>
      </c>
      <c r="B319" s="35">
        <v>288</v>
      </c>
      <c r="C319" s="37" t="s">
        <v>85</v>
      </c>
      <c r="D319" s="35">
        <v>331505039</v>
      </c>
      <c r="E319" s="50">
        <v>3</v>
      </c>
      <c r="F319" s="51" t="s">
        <v>627</v>
      </c>
      <c r="G319" s="51"/>
      <c r="H319" s="51"/>
      <c r="I319" s="58" t="s">
        <v>23</v>
      </c>
      <c r="J319" s="51"/>
      <c r="K319" s="37">
        <v>700</v>
      </c>
      <c r="L319" s="64">
        <f>K319+K319*0.5</f>
        <v>1050</v>
      </c>
      <c r="M319" s="37">
        <v>560</v>
      </c>
      <c r="N319" s="65">
        <v>840</v>
      </c>
      <c r="O319" s="60"/>
      <c r="P319" s="60"/>
      <c r="Q319" s="58" t="s">
        <v>89</v>
      </c>
    </row>
    <row r="320" spans="1:17" s="2" customFormat="1" ht="24" customHeight="1">
      <c r="A320" s="35">
        <v>308</v>
      </c>
      <c r="B320" s="35">
        <v>289</v>
      </c>
      <c r="C320" s="37" t="s">
        <v>85</v>
      </c>
      <c r="D320" s="35" t="s">
        <v>628</v>
      </c>
      <c r="E320" s="50">
        <v>4</v>
      </c>
      <c r="F320" s="51" t="s">
        <v>629</v>
      </c>
      <c r="G320" s="51"/>
      <c r="H320" s="51"/>
      <c r="I320" s="58" t="s">
        <v>23</v>
      </c>
      <c r="J320" s="51"/>
      <c r="K320" s="37">
        <v>1100</v>
      </c>
      <c r="L320" s="64">
        <f>K320+K320*0.6</f>
        <v>1760</v>
      </c>
      <c r="M320" s="37">
        <v>880</v>
      </c>
      <c r="N320" s="65">
        <v>1408</v>
      </c>
      <c r="O320" s="60"/>
      <c r="P320" s="60"/>
      <c r="Q320" s="58" t="s">
        <v>89</v>
      </c>
    </row>
    <row r="321" spans="1:17" s="2" customFormat="1" ht="24" customHeight="1">
      <c r="A321" s="35">
        <v>309</v>
      </c>
      <c r="B321" s="35">
        <v>290</v>
      </c>
      <c r="C321" s="37" t="s">
        <v>85</v>
      </c>
      <c r="D321" s="35">
        <v>331506012</v>
      </c>
      <c r="E321" s="50">
        <v>4</v>
      </c>
      <c r="F321" s="51" t="s">
        <v>630</v>
      </c>
      <c r="G321" s="51"/>
      <c r="H321" s="51"/>
      <c r="I321" s="58" t="s">
        <v>23</v>
      </c>
      <c r="J321" s="51"/>
      <c r="K321" s="37">
        <v>1500</v>
      </c>
      <c r="L321" s="64">
        <f>K321+K321*0.6</f>
        <v>2400</v>
      </c>
      <c r="M321" s="37">
        <v>1200</v>
      </c>
      <c r="N321" s="65">
        <v>1920</v>
      </c>
      <c r="O321" s="60"/>
      <c r="P321" s="60"/>
      <c r="Q321" s="58" t="s">
        <v>89</v>
      </c>
    </row>
    <row r="322" spans="1:17" s="2" customFormat="1" ht="24" customHeight="1">
      <c r="A322" s="35">
        <v>310</v>
      </c>
      <c r="B322" s="35">
        <v>291</v>
      </c>
      <c r="C322" s="37" t="s">
        <v>85</v>
      </c>
      <c r="D322" s="35">
        <v>331506014</v>
      </c>
      <c r="E322" s="50">
        <v>4</v>
      </c>
      <c r="F322" s="51" t="s">
        <v>631</v>
      </c>
      <c r="G322" s="51"/>
      <c r="H322" s="51"/>
      <c r="I322" s="58" t="s">
        <v>23</v>
      </c>
      <c r="J322" s="51"/>
      <c r="K322" s="37">
        <v>1300</v>
      </c>
      <c r="L322" s="64">
        <f>K322+K322*0.6</f>
        <v>2080</v>
      </c>
      <c r="M322" s="37">
        <v>1040</v>
      </c>
      <c r="N322" s="65">
        <v>1664</v>
      </c>
      <c r="O322" s="60"/>
      <c r="P322" s="60"/>
      <c r="Q322" s="58" t="s">
        <v>89</v>
      </c>
    </row>
    <row r="323" spans="1:17" s="2" customFormat="1" ht="24" customHeight="1">
      <c r="A323" s="35">
        <v>311</v>
      </c>
      <c r="B323" s="35">
        <v>292</v>
      </c>
      <c r="C323" s="37" t="s">
        <v>85</v>
      </c>
      <c r="D323" s="35">
        <v>331506015</v>
      </c>
      <c r="E323" s="50">
        <v>3</v>
      </c>
      <c r="F323" s="51" t="s">
        <v>632</v>
      </c>
      <c r="G323" s="51"/>
      <c r="H323" s="51"/>
      <c r="I323" s="58" t="s">
        <v>23</v>
      </c>
      <c r="J323" s="51"/>
      <c r="K323" s="37">
        <v>900</v>
      </c>
      <c r="L323" s="64">
        <f>K323+K323*0.5</f>
        <v>1350</v>
      </c>
      <c r="M323" s="37">
        <v>720</v>
      </c>
      <c r="N323" s="65">
        <v>1080</v>
      </c>
      <c r="O323" s="60"/>
      <c r="P323" s="60"/>
      <c r="Q323" s="58" t="s">
        <v>89</v>
      </c>
    </row>
    <row r="324" spans="1:17" s="2" customFormat="1" ht="24" customHeight="1">
      <c r="A324" s="35">
        <v>312</v>
      </c>
      <c r="B324" s="35">
        <v>293</v>
      </c>
      <c r="C324" s="37" t="s">
        <v>85</v>
      </c>
      <c r="D324" s="35" t="s">
        <v>633</v>
      </c>
      <c r="E324" s="50">
        <v>4</v>
      </c>
      <c r="F324" s="51" t="s">
        <v>634</v>
      </c>
      <c r="G324" s="46" t="s">
        <v>635</v>
      </c>
      <c r="H324" s="51"/>
      <c r="I324" s="58" t="s">
        <v>23</v>
      </c>
      <c r="J324" s="51"/>
      <c r="K324" s="37">
        <v>1100</v>
      </c>
      <c r="L324" s="64">
        <f>K324+K324*0.6</f>
        <v>1760</v>
      </c>
      <c r="M324" s="37">
        <v>880</v>
      </c>
      <c r="N324" s="65">
        <v>1408</v>
      </c>
      <c r="O324" s="60"/>
      <c r="P324" s="60"/>
      <c r="Q324" s="58" t="s">
        <v>89</v>
      </c>
    </row>
    <row r="325" spans="1:17" s="2" customFormat="1" ht="24" customHeight="1">
      <c r="A325" s="35">
        <v>313</v>
      </c>
      <c r="B325" s="35">
        <v>294</v>
      </c>
      <c r="C325" s="37" t="s">
        <v>85</v>
      </c>
      <c r="D325" s="35" t="s">
        <v>636</v>
      </c>
      <c r="E325" s="50">
        <v>4</v>
      </c>
      <c r="F325" s="51" t="s">
        <v>637</v>
      </c>
      <c r="G325" s="46" t="s">
        <v>638</v>
      </c>
      <c r="H325" s="51"/>
      <c r="I325" s="58" t="s">
        <v>23</v>
      </c>
      <c r="J325" s="51"/>
      <c r="K325" s="37">
        <v>1200</v>
      </c>
      <c r="L325" s="64">
        <f>K325+K325*0.6</f>
        <v>1920</v>
      </c>
      <c r="M325" s="37">
        <v>960</v>
      </c>
      <c r="N325" s="65">
        <v>1536</v>
      </c>
      <c r="O325" s="60"/>
      <c r="P325" s="60"/>
      <c r="Q325" s="58" t="s">
        <v>89</v>
      </c>
    </row>
    <row r="326" spans="1:17" s="2" customFormat="1" ht="24" customHeight="1">
      <c r="A326" s="35">
        <v>314</v>
      </c>
      <c r="B326" s="35">
        <v>295</v>
      </c>
      <c r="C326" s="37" t="s">
        <v>85</v>
      </c>
      <c r="D326" s="35" t="s">
        <v>639</v>
      </c>
      <c r="E326" s="50">
        <v>4</v>
      </c>
      <c r="F326" s="51" t="s">
        <v>640</v>
      </c>
      <c r="G326" s="46" t="s">
        <v>638</v>
      </c>
      <c r="H326" s="51"/>
      <c r="I326" s="58" t="s">
        <v>23</v>
      </c>
      <c r="J326" s="51"/>
      <c r="K326" s="37">
        <v>1200</v>
      </c>
      <c r="L326" s="64">
        <v>1600</v>
      </c>
      <c r="M326" s="37">
        <v>960</v>
      </c>
      <c r="N326" s="65">
        <v>1280</v>
      </c>
      <c r="O326" s="60"/>
      <c r="P326" s="60"/>
      <c r="Q326" s="58" t="s">
        <v>89</v>
      </c>
    </row>
    <row r="327" spans="1:17" s="2" customFormat="1" ht="24" customHeight="1">
      <c r="A327" s="35">
        <v>315</v>
      </c>
      <c r="B327" s="35">
        <v>296</v>
      </c>
      <c r="C327" s="37" t="s">
        <v>85</v>
      </c>
      <c r="D327" s="35" t="s">
        <v>641</v>
      </c>
      <c r="E327" s="50">
        <v>2</v>
      </c>
      <c r="F327" s="51" t="s">
        <v>642</v>
      </c>
      <c r="G327" s="51"/>
      <c r="H327" s="51"/>
      <c r="I327" s="58" t="s">
        <v>23</v>
      </c>
      <c r="J327" s="51"/>
      <c r="K327" s="37">
        <v>400</v>
      </c>
      <c r="L327" s="64">
        <f>K327*0.4+K327</f>
        <v>560</v>
      </c>
      <c r="M327" s="37">
        <v>320</v>
      </c>
      <c r="N327" s="65">
        <v>448</v>
      </c>
      <c r="O327" s="60"/>
      <c r="P327" s="60"/>
      <c r="Q327" s="58" t="s">
        <v>89</v>
      </c>
    </row>
    <row r="328" spans="1:17" s="2" customFormat="1" ht="24" customHeight="1">
      <c r="A328" s="35">
        <v>316</v>
      </c>
      <c r="B328" s="35">
        <v>297</v>
      </c>
      <c r="C328" s="37" t="s">
        <v>85</v>
      </c>
      <c r="D328" s="35">
        <v>331507005</v>
      </c>
      <c r="E328" s="50">
        <v>4</v>
      </c>
      <c r="F328" s="51" t="s">
        <v>643</v>
      </c>
      <c r="G328" s="51"/>
      <c r="H328" s="51"/>
      <c r="I328" s="58" t="s">
        <v>23</v>
      </c>
      <c r="J328" s="51"/>
      <c r="K328" s="37">
        <v>2100</v>
      </c>
      <c r="L328" s="64">
        <v>3100</v>
      </c>
      <c r="M328" s="37">
        <v>1680</v>
      </c>
      <c r="N328" s="65">
        <v>2480</v>
      </c>
      <c r="O328" s="60"/>
      <c r="P328" s="60"/>
      <c r="Q328" s="58" t="s">
        <v>89</v>
      </c>
    </row>
    <row r="329" spans="1:17" s="2" customFormat="1" ht="24" customHeight="1">
      <c r="A329" s="35">
        <v>317</v>
      </c>
      <c r="B329" s="35">
        <v>298</v>
      </c>
      <c r="C329" s="37" t="s">
        <v>85</v>
      </c>
      <c r="D329" s="35">
        <v>331507006</v>
      </c>
      <c r="E329" s="50">
        <v>4</v>
      </c>
      <c r="F329" s="51" t="s">
        <v>644</v>
      </c>
      <c r="G329" s="51"/>
      <c r="H329" s="51"/>
      <c r="I329" s="58" t="s">
        <v>23</v>
      </c>
      <c r="J329" s="51"/>
      <c r="K329" s="37">
        <v>1600</v>
      </c>
      <c r="L329" s="64">
        <f>K329+K329*0.6</f>
        <v>2560</v>
      </c>
      <c r="M329" s="37">
        <v>1280</v>
      </c>
      <c r="N329" s="65">
        <v>2048</v>
      </c>
      <c r="O329" s="60"/>
      <c r="P329" s="60"/>
      <c r="Q329" s="58" t="s">
        <v>89</v>
      </c>
    </row>
    <row r="330" spans="1:17" s="2" customFormat="1" ht="24" customHeight="1">
      <c r="A330" s="35">
        <v>318</v>
      </c>
      <c r="B330" s="35">
        <v>299</v>
      </c>
      <c r="C330" s="37" t="s">
        <v>85</v>
      </c>
      <c r="D330" s="35">
        <v>331507007</v>
      </c>
      <c r="E330" s="50">
        <v>4</v>
      </c>
      <c r="F330" s="51" t="s">
        <v>645</v>
      </c>
      <c r="G330" s="51"/>
      <c r="H330" s="51"/>
      <c r="I330" s="58" t="s">
        <v>23</v>
      </c>
      <c r="J330" s="51"/>
      <c r="K330" s="37">
        <v>2100</v>
      </c>
      <c r="L330" s="64">
        <f>K330+K330*0.6</f>
        <v>3360</v>
      </c>
      <c r="M330" s="37">
        <v>1680</v>
      </c>
      <c r="N330" s="65">
        <v>2688</v>
      </c>
      <c r="O330" s="60"/>
      <c r="P330" s="60"/>
      <c r="Q330" s="58" t="s">
        <v>89</v>
      </c>
    </row>
    <row r="331" spans="1:17" s="2" customFormat="1" ht="24" customHeight="1">
      <c r="A331" s="35">
        <v>319</v>
      </c>
      <c r="B331" s="35">
        <v>300</v>
      </c>
      <c r="C331" s="37" t="s">
        <v>85</v>
      </c>
      <c r="D331" s="35">
        <v>331509005</v>
      </c>
      <c r="E331" s="50">
        <v>2</v>
      </c>
      <c r="F331" s="51" t="s">
        <v>646</v>
      </c>
      <c r="G331" s="51"/>
      <c r="H331" s="51"/>
      <c r="I331" s="58" t="s">
        <v>23</v>
      </c>
      <c r="J331" s="51"/>
      <c r="K331" s="37">
        <v>500</v>
      </c>
      <c r="L331" s="64">
        <f>K331*0.4+K331</f>
        <v>700</v>
      </c>
      <c r="M331" s="37">
        <v>400</v>
      </c>
      <c r="N331" s="65">
        <v>560</v>
      </c>
      <c r="O331" s="60"/>
      <c r="P331" s="60"/>
      <c r="Q331" s="58" t="s">
        <v>89</v>
      </c>
    </row>
    <row r="332" spans="1:17" s="2" customFormat="1" ht="24" customHeight="1">
      <c r="A332" s="35">
        <v>320</v>
      </c>
      <c r="B332" s="35">
        <v>301</v>
      </c>
      <c r="C332" s="37" t="s">
        <v>85</v>
      </c>
      <c r="D332" s="35">
        <v>331512010</v>
      </c>
      <c r="E332" s="50">
        <v>4</v>
      </c>
      <c r="F332" s="51" t="s">
        <v>647</v>
      </c>
      <c r="G332" s="51"/>
      <c r="H332" s="51"/>
      <c r="I332" s="58" t="s">
        <v>23</v>
      </c>
      <c r="J332" s="51"/>
      <c r="K332" s="37">
        <v>1400</v>
      </c>
      <c r="L332" s="64">
        <f>K332+K332*0.6</f>
        <v>2240</v>
      </c>
      <c r="M332" s="37">
        <v>1120</v>
      </c>
      <c r="N332" s="65">
        <v>1792</v>
      </c>
      <c r="O332" s="60"/>
      <c r="P332" s="60"/>
      <c r="Q332" s="58" t="s">
        <v>89</v>
      </c>
    </row>
    <row r="333" spans="1:17" s="2" customFormat="1" ht="24" customHeight="1">
      <c r="A333" s="35">
        <v>321</v>
      </c>
      <c r="B333" s="35">
        <v>302</v>
      </c>
      <c r="C333" s="37" t="s">
        <v>85</v>
      </c>
      <c r="D333" s="35">
        <v>331512012</v>
      </c>
      <c r="E333" s="50">
        <v>4</v>
      </c>
      <c r="F333" s="51" t="s">
        <v>648</v>
      </c>
      <c r="G333" s="46" t="s">
        <v>649</v>
      </c>
      <c r="H333" s="46" t="s">
        <v>650</v>
      </c>
      <c r="I333" s="58" t="s">
        <v>23</v>
      </c>
      <c r="J333" s="51"/>
      <c r="K333" s="37">
        <v>1200</v>
      </c>
      <c r="L333" s="64">
        <f>K333+K333*0.6</f>
        <v>1920</v>
      </c>
      <c r="M333" s="37">
        <v>960</v>
      </c>
      <c r="N333" s="65">
        <v>1536</v>
      </c>
      <c r="O333" s="60"/>
      <c r="P333" s="60"/>
      <c r="Q333" s="58" t="s">
        <v>89</v>
      </c>
    </row>
    <row r="334" spans="1:17" s="2" customFormat="1" ht="24" customHeight="1">
      <c r="A334" s="35">
        <v>322</v>
      </c>
      <c r="B334" s="35">
        <v>303</v>
      </c>
      <c r="C334" s="37" t="s">
        <v>85</v>
      </c>
      <c r="D334" s="35">
        <v>331512017</v>
      </c>
      <c r="E334" s="50">
        <v>3</v>
      </c>
      <c r="F334" s="51" t="s">
        <v>651</v>
      </c>
      <c r="G334" s="46" t="s">
        <v>652</v>
      </c>
      <c r="H334" s="46" t="s">
        <v>653</v>
      </c>
      <c r="I334" s="58" t="s">
        <v>23</v>
      </c>
      <c r="J334" s="51"/>
      <c r="K334" s="37">
        <v>600</v>
      </c>
      <c r="L334" s="64">
        <f>K334+K334*0.5</f>
        <v>900</v>
      </c>
      <c r="M334" s="37">
        <v>480</v>
      </c>
      <c r="N334" s="65">
        <v>720</v>
      </c>
      <c r="O334" s="60"/>
      <c r="P334" s="60"/>
      <c r="Q334" s="58" t="s">
        <v>89</v>
      </c>
    </row>
    <row r="335" spans="1:17" s="2" customFormat="1" ht="24" customHeight="1">
      <c r="A335" s="35">
        <v>323</v>
      </c>
      <c r="B335" s="35">
        <v>304</v>
      </c>
      <c r="C335" s="37" t="s">
        <v>85</v>
      </c>
      <c r="D335" s="35">
        <v>331512020</v>
      </c>
      <c r="E335" s="50">
        <v>3</v>
      </c>
      <c r="F335" s="51" t="s">
        <v>654</v>
      </c>
      <c r="G335" s="46" t="s">
        <v>655</v>
      </c>
      <c r="H335" s="51"/>
      <c r="I335" s="58" t="s">
        <v>23</v>
      </c>
      <c r="J335" s="51"/>
      <c r="K335" s="37">
        <v>700</v>
      </c>
      <c r="L335" s="64">
        <f>K335+K335*0.5</f>
        <v>1050</v>
      </c>
      <c r="M335" s="37">
        <v>560</v>
      </c>
      <c r="N335" s="65">
        <v>840</v>
      </c>
      <c r="O335" s="60"/>
      <c r="P335" s="60"/>
      <c r="Q335" s="58" t="s">
        <v>89</v>
      </c>
    </row>
    <row r="336" spans="1:17" s="2" customFormat="1" ht="24" customHeight="1">
      <c r="A336" s="35">
        <v>324</v>
      </c>
      <c r="B336" s="35">
        <v>305</v>
      </c>
      <c r="C336" s="37" t="s">
        <v>85</v>
      </c>
      <c r="D336" s="35">
        <v>331513003</v>
      </c>
      <c r="E336" s="50">
        <v>3</v>
      </c>
      <c r="F336" s="51" t="s">
        <v>656</v>
      </c>
      <c r="G336" s="46" t="s">
        <v>657</v>
      </c>
      <c r="H336" s="51"/>
      <c r="I336" s="58" t="s">
        <v>23</v>
      </c>
      <c r="J336" s="51"/>
      <c r="K336" s="37">
        <v>800</v>
      </c>
      <c r="L336" s="64">
        <f>K336+K336*0.5</f>
        <v>1200</v>
      </c>
      <c r="M336" s="37">
        <v>640</v>
      </c>
      <c r="N336" s="65">
        <v>960</v>
      </c>
      <c r="O336" s="60"/>
      <c r="P336" s="60"/>
      <c r="Q336" s="58" t="s">
        <v>89</v>
      </c>
    </row>
    <row r="337" spans="1:17" s="2" customFormat="1" ht="24" customHeight="1">
      <c r="A337" s="35">
        <v>325</v>
      </c>
      <c r="B337" s="35">
        <v>306</v>
      </c>
      <c r="C337" s="37" t="s">
        <v>85</v>
      </c>
      <c r="D337" s="35" t="s">
        <v>658</v>
      </c>
      <c r="E337" s="50">
        <v>2</v>
      </c>
      <c r="F337" s="51" t="s">
        <v>659</v>
      </c>
      <c r="G337" s="51"/>
      <c r="H337" s="51"/>
      <c r="I337" s="58" t="s">
        <v>23</v>
      </c>
      <c r="J337" s="51"/>
      <c r="K337" s="37">
        <v>300</v>
      </c>
      <c r="L337" s="64">
        <f>K337*0.4+K337</f>
        <v>420</v>
      </c>
      <c r="M337" s="37">
        <v>240</v>
      </c>
      <c r="N337" s="65">
        <v>336</v>
      </c>
      <c r="O337" s="60"/>
      <c r="P337" s="60"/>
      <c r="Q337" s="58" t="s">
        <v>89</v>
      </c>
    </row>
    <row r="338" spans="1:17" s="2" customFormat="1" ht="24" customHeight="1">
      <c r="A338" s="35">
        <v>326</v>
      </c>
      <c r="B338" s="35">
        <v>307</v>
      </c>
      <c r="C338" s="37" t="s">
        <v>85</v>
      </c>
      <c r="D338" s="35" t="s">
        <v>660</v>
      </c>
      <c r="E338" s="50">
        <v>2</v>
      </c>
      <c r="F338" s="51" t="s">
        <v>661</v>
      </c>
      <c r="G338" s="51"/>
      <c r="H338" s="51"/>
      <c r="I338" s="58" t="s">
        <v>23</v>
      </c>
      <c r="J338" s="51"/>
      <c r="K338" s="37">
        <v>300</v>
      </c>
      <c r="L338" s="64">
        <f>K338*0.4+K338</f>
        <v>420</v>
      </c>
      <c r="M338" s="37">
        <v>240</v>
      </c>
      <c r="N338" s="65">
        <v>336</v>
      </c>
      <c r="O338" s="60"/>
      <c r="P338" s="60"/>
      <c r="Q338" s="58" t="s">
        <v>89</v>
      </c>
    </row>
    <row r="339" spans="1:17" s="2" customFormat="1" ht="24" customHeight="1">
      <c r="A339" s="35">
        <v>327</v>
      </c>
      <c r="B339" s="35">
        <v>308</v>
      </c>
      <c r="C339" s="37" t="s">
        <v>85</v>
      </c>
      <c r="D339" s="35">
        <v>331515001</v>
      </c>
      <c r="E339" s="50">
        <v>3</v>
      </c>
      <c r="F339" s="51" t="s">
        <v>662</v>
      </c>
      <c r="G339" s="51"/>
      <c r="H339" s="51"/>
      <c r="I339" s="58" t="s">
        <v>23</v>
      </c>
      <c r="J339" s="51"/>
      <c r="K339" s="37">
        <v>1000</v>
      </c>
      <c r="L339" s="64">
        <f>K339+K339*0.5</f>
        <v>1500</v>
      </c>
      <c r="M339" s="37">
        <v>800</v>
      </c>
      <c r="N339" s="65">
        <v>1200</v>
      </c>
      <c r="O339" s="60"/>
      <c r="P339" s="60"/>
      <c r="Q339" s="58" t="s">
        <v>89</v>
      </c>
    </row>
    <row r="340" spans="1:17" s="2" customFormat="1" ht="24" customHeight="1">
      <c r="A340" s="35">
        <v>328</v>
      </c>
      <c r="B340" s="35">
        <v>309</v>
      </c>
      <c r="C340" s="37" t="s">
        <v>85</v>
      </c>
      <c r="D340" s="35">
        <v>331515005</v>
      </c>
      <c r="E340" s="50">
        <v>3</v>
      </c>
      <c r="F340" s="51" t="s">
        <v>663</v>
      </c>
      <c r="G340" s="51"/>
      <c r="H340" s="51"/>
      <c r="I340" s="58" t="s">
        <v>23</v>
      </c>
      <c r="J340" s="51"/>
      <c r="K340" s="37">
        <v>900</v>
      </c>
      <c r="L340" s="64">
        <f>K340+K340*0.5</f>
        <v>1350</v>
      </c>
      <c r="M340" s="37">
        <v>720</v>
      </c>
      <c r="N340" s="65">
        <v>1080</v>
      </c>
      <c r="O340" s="60"/>
      <c r="P340" s="60"/>
      <c r="Q340" s="58" t="s">
        <v>89</v>
      </c>
    </row>
    <row r="341" spans="1:17" s="2" customFormat="1" ht="24" customHeight="1">
      <c r="A341" s="35">
        <v>329</v>
      </c>
      <c r="B341" s="35">
        <v>310</v>
      </c>
      <c r="C341" s="37" t="s">
        <v>85</v>
      </c>
      <c r="D341" s="35">
        <v>331516001</v>
      </c>
      <c r="E341" s="50">
        <v>3</v>
      </c>
      <c r="F341" s="51" t="s">
        <v>664</v>
      </c>
      <c r="G341" s="40" t="s">
        <v>665</v>
      </c>
      <c r="H341" s="51"/>
      <c r="I341" s="58" t="s">
        <v>23</v>
      </c>
      <c r="J341" s="51"/>
      <c r="K341" s="37">
        <v>800</v>
      </c>
      <c r="L341" s="64">
        <f>K341+K341*0.5</f>
        <v>1200</v>
      </c>
      <c r="M341" s="37">
        <v>640</v>
      </c>
      <c r="N341" s="65">
        <v>960</v>
      </c>
      <c r="O341" s="60"/>
      <c r="P341" s="60"/>
      <c r="Q341" s="58" t="s">
        <v>89</v>
      </c>
    </row>
    <row r="342" spans="1:17" s="2" customFormat="1" ht="24" customHeight="1">
      <c r="A342" s="35">
        <v>330</v>
      </c>
      <c r="B342" s="35">
        <v>311</v>
      </c>
      <c r="C342" s="37" t="s">
        <v>85</v>
      </c>
      <c r="D342" s="35">
        <v>331518001</v>
      </c>
      <c r="E342" s="50">
        <v>3</v>
      </c>
      <c r="F342" s="51" t="s">
        <v>666</v>
      </c>
      <c r="G342" s="51"/>
      <c r="H342" s="51"/>
      <c r="I342" s="58" t="s">
        <v>23</v>
      </c>
      <c r="J342" s="51"/>
      <c r="K342" s="37">
        <v>900</v>
      </c>
      <c r="L342" s="64">
        <f>K342+K342*0.5</f>
        <v>1350</v>
      </c>
      <c r="M342" s="37">
        <v>720</v>
      </c>
      <c r="N342" s="65">
        <v>1080</v>
      </c>
      <c r="O342" s="60"/>
      <c r="P342" s="60"/>
      <c r="Q342" s="58" t="s">
        <v>89</v>
      </c>
    </row>
    <row r="343" spans="1:17" s="2" customFormat="1" ht="24" customHeight="1">
      <c r="A343" s="35">
        <v>331</v>
      </c>
      <c r="B343" s="35">
        <v>312</v>
      </c>
      <c r="C343" s="37" t="s">
        <v>85</v>
      </c>
      <c r="D343" s="35" t="s">
        <v>667</v>
      </c>
      <c r="E343" s="50">
        <v>3</v>
      </c>
      <c r="F343" s="51" t="s">
        <v>668</v>
      </c>
      <c r="G343" s="51"/>
      <c r="H343" s="51"/>
      <c r="I343" s="58" t="s">
        <v>669</v>
      </c>
      <c r="J343" s="51"/>
      <c r="K343" s="37">
        <v>800</v>
      </c>
      <c r="L343" s="64">
        <v>1000</v>
      </c>
      <c r="M343" s="37">
        <v>640</v>
      </c>
      <c r="N343" s="65">
        <v>800</v>
      </c>
      <c r="O343" s="60"/>
      <c r="P343" s="60"/>
      <c r="Q343" s="58" t="s">
        <v>89</v>
      </c>
    </row>
    <row r="344" spans="1:17" s="2" customFormat="1" ht="24" customHeight="1">
      <c r="A344" s="35">
        <v>332</v>
      </c>
      <c r="B344" s="35">
        <v>313</v>
      </c>
      <c r="C344" s="37" t="s">
        <v>85</v>
      </c>
      <c r="D344" s="35" t="s">
        <v>670</v>
      </c>
      <c r="E344" s="50">
        <v>3</v>
      </c>
      <c r="F344" s="51" t="s">
        <v>671</v>
      </c>
      <c r="G344" s="51"/>
      <c r="H344" s="51"/>
      <c r="I344" s="58" t="s">
        <v>672</v>
      </c>
      <c r="J344" s="51"/>
      <c r="K344" s="37">
        <v>800</v>
      </c>
      <c r="L344" s="64">
        <f>K344+K344*0.5</f>
        <v>1200</v>
      </c>
      <c r="M344" s="37">
        <v>640</v>
      </c>
      <c r="N344" s="65">
        <v>960</v>
      </c>
      <c r="O344" s="60"/>
      <c r="P344" s="60"/>
      <c r="Q344" s="58" t="s">
        <v>89</v>
      </c>
    </row>
    <row r="345" spans="1:17" s="2" customFormat="1" ht="24" customHeight="1">
      <c r="A345" s="35">
        <v>333</v>
      </c>
      <c r="B345" s="35">
        <v>314</v>
      </c>
      <c r="C345" s="37" t="s">
        <v>85</v>
      </c>
      <c r="D345" s="35">
        <v>331519008</v>
      </c>
      <c r="E345" s="50">
        <v>2</v>
      </c>
      <c r="F345" s="51" t="s">
        <v>673</v>
      </c>
      <c r="G345" s="51"/>
      <c r="H345" s="51"/>
      <c r="I345" s="58" t="s">
        <v>23</v>
      </c>
      <c r="J345" s="51"/>
      <c r="K345" s="37">
        <v>500</v>
      </c>
      <c r="L345" s="64">
        <f>K345*0.4+K345</f>
        <v>700</v>
      </c>
      <c r="M345" s="37">
        <v>400</v>
      </c>
      <c r="N345" s="65">
        <v>560</v>
      </c>
      <c r="O345" s="60"/>
      <c r="P345" s="60"/>
      <c r="Q345" s="58" t="s">
        <v>89</v>
      </c>
    </row>
    <row r="346" spans="1:17" s="2" customFormat="1" ht="24" customHeight="1">
      <c r="A346" s="35">
        <v>334</v>
      </c>
      <c r="B346" s="35">
        <v>315</v>
      </c>
      <c r="C346" s="37" t="s">
        <v>85</v>
      </c>
      <c r="D346" s="35">
        <v>331520001</v>
      </c>
      <c r="E346" s="50">
        <v>3</v>
      </c>
      <c r="F346" s="51" t="s">
        <v>674</v>
      </c>
      <c r="G346" s="51"/>
      <c r="H346" s="51"/>
      <c r="I346" s="58" t="s">
        <v>23</v>
      </c>
      <c r="J346" s="51"/>
      <c r="K346" s="37">
        <v>800</v>
      </c>
      <c r="L346" s="64">
        <f>K346+K346*0.5</f>
        <v>1200</v>
      </c>
      <c r="M346" s="37">
        <v>640</v>
      </c>
      <c r="N346" s="65">
        <v>960</v>
      </c>
      <c r="O346" s="60"/>
      <c r="P346" s="60"/>
      <c r="Q346" s="58" t="s">
        <v>89</v>
      </c>
    </row>
    <row r="347" spans="1:17" s="2" customFormat="1" ht="24" customHeight="1">
      <c r="A347" s="35">
        <v>335</v>
      </c>
      <c r="B347" s="35">
        <v>316</v>
      </c>
      <c r="C347" s="37" t="s">
        <v>85</v>
      </c>
      <c r="D347" s="35" t="s">
        <v>675</v>
      </c>
      <c r="E347" s="50">
        <v>3</v>
      </c>
      <c r="F347" s="51" t="s">
        <v>676</v>
      </c>
      <c r="G347" s="46" t="s">
        <v>677</v>
      </c>
      <c r="H347" s="51"/>
      <c r="I347" s="58" t="s">
        <v>23</v>
      </c>
      <c r="J347" s="51"/>
      <c r="K347" s="37">
        <v>900</v>
      </c>
      <c r="L347" s="64">
        <f>K347+K347*0.5</f>
        <v>1350</v>
      </c>
      <c r="M347" s="37">
        <v>720</v>
      </c>
      <c r="N347" s="65">
        <v>1080</v>
      </c>
      <c r="O347" s="60"/>
      <c r="P347" s="60"/>
      <c r="Q347" s="58" t="s">
        <v>89</v>
      </c>
    </row>
    <row r="348" spans="1:17" s="2" customFormat="1" ht="24" customHeight="1">
      <c r="A348" s="35">
        <v>336</v>
      </c>
      <c r="B348" s="35">
        <v>317</v>
      </c>
      <c r="C348" s="37" t="s">
        <v>85</v>
      </c>
      <c r="D348" s="35" t="s">
        <v>678</v>
      </c>
      <c r="E348" s="50">
        <v>3</v>
      </c>
      <c r="F348" s="51" t="s">
        <v>679</v>
      </c>
      <c r="G348" s="51"/>
      <c r="H348" s="51"/>
      <c r="I348" s="58" t="s">
        <v>23</v>
      </c>
      <c r="J348" s="51"/>
      <c r="K348" s="37">
        <v>700</v>
      </c>
      <c r="L348" s="64">
        <f>K348+K348*0.5</f>
        <v>1050</v>
      </c>
      <c r="M348" s="37">
        <v>560</v>
      </c>
      <c r="N348" s="65">
        <v>840</v>
      </c>
      <c r="O348" s="60"/>
      <c r="P348" s="60"/>
      <c r="Q348" s="58" t="s">
        <v>89</v>
      </c>
    </row>
    <row r="349" spans="1:17" s="2" customFormat="1" ht="24" customHeight="1">
      <c r="A349" s="35">
        <v>337</v>
      </c>
      <c r="B349" s="35">
        <v>318</v>
      </c>
      <c r="C349" s="37" t="s">
        <v>85</v>
      </c>
      <c r="D349" s="35" t="s">
        <v>680</v>
      </c>
      <c r="E349" s="50">
        <v>2</v>
      </c>
      <c r="F349" s="51" t="s">
        <v>681</v>
      </c>
      <c r="G349" s="46" t="s">
        <v>682</v>
      </c>
      <c r="H349" s="51"/>
      <c r="I349" s="58" t="s">
        <v>23</v>
      </c>
      <c r="J349" s="51"/>
      <c r="K349" s="37">
        <v>300</v>
      </c>
      <c r="L349" s="64">
        <f>K349*0.4+K349</f>
        <v>420</v>
      </c>
      <c r="M349" s="37">
        <v>240</v>
      </c>
      <c r="N349" s="65">
        <v>336</v>
      </c>
      <c r="O349" s="60"/>
      <c r="P349" s="60"/>
      <c r="Q349" s="58" t="s">
        <v>89</v>
      </c>
    </row>
    <row r="350" spans="1:17" s="2" customFormat="1" ht="24" customHeight="1">
      <c r="A350" s="35">
        <v>338</v>
      </c>
      <c r="B350" s="35">
        <v>319</v>
      </c>
      <c r="C350" s="37" t="s">
        <v>85</v>
      </c>
      <c r="D350" s="35">
        <v>331521016</v>
      </c>
      <c r="E350" s="50">
        <v>3</v>
      </c>
      <c r="F350" s="51" t="s">
        <v>683</v>
      </c>
      <c r="G350" s="51"/>
      <c r="H350" s="51"/>
      <c r="I350" s="58" t="s">
        <v>23</v>
      </c>
      <c r="J350" s="51"/>
      <c r="K350" s="37">
        <v>600</v>
      </c>
      <c r="L350" s="64">
        <f>K350+K350*0.5</f>
        <v>900</v>
      </c>
      <c r="M350" s="37">
        <v>480</v>
      </c>
      <c r="N350" s="65">
        <v>720</v>
      </c>
      <c r="O350" s="60"/>
      <c r="P350" s="60"/>
      <c r="Q350" s="58" t="s">
        <v>89</v>
      </c>
    </row>
    <row r="351" spans="1:17" s="2" customFormat="1" ht="24" customHeight="1">
      <c r="A351" s="35">
        <v>339</v>
      </c>
      <c r="B351" s="35">
        <v>320</v>
      </c>
      <c r="C351" s="37" t="s">
        <v>85</v>
      </c>
      <c r="D351" s="35">
        <v>331521017</v>
      </c>
      <c r="E351" s="50">
        <v>2</v>
      </c>
      <c r="F351" s="51" t="s">
        <v>684</v>
      </c>
      <c r="G351" s="51"/>
      <c r="H351" s="51"/>
      <c r="I351" s="58" t="s">
        <v>23</v>
      </c>
      <c r="J351" s="51"/>
      <c r="K351" s="37">
        <v>400</v>
      </c>
      <c r="L351" s="64">
        <f>K351*0.4+K351</f>
        <v>560</v>
      </c>
      <c r="M351" s="37">
        <v>320</v>
      </c>
      <c r="N351" s="65">
        <v>448</v>
      </c>
      <c r="O351" s="60"/>
      <c r="P351" s="60"/>
      <c r="Q351" s="58" t="s">
        <v>89</v>
      </c>
    </row>
    <row r="352" spans="1:17" s="2" customFormat="1" ht="24" customHeight="1">
      <c r="A352" s="35">
        <v>340</v>
      </c>
      <c r="B352" s="35">
        <v>321</v>
      </c>
      <c r="C352" s="37" t="s">
        <v>85</v>
      </c>
      <c r="D352" s="35">
        <v>331521021</v>
      </c>
      <c r="E352" s="50">
        <v>3</v>
      </c>
      <c r="F352" s="51" t="s">
        <v>685</v>
      </c>
      <c r="G352" s="51"/>
      <c r="H352" s="51"/>
      <c r="I352" s="58" t="s">
        <v>23</v>
      </c>
      <c r="J352" s="51"/>
      <c r="K352" s="37">
        <v>600</v>
      </c>
      <c r="L352" s="64">
        <f>K352+K352*0.5</f>
        <v>900</v>
      </c>
      <c r="M352" s="37">
        <v>480</v>
      </c>
      <c r="N352" s="65">
        <v>720</v>
      </c>
      <c r="O352" s="60"/>
      <c r="P352" s="60"/>
      <c r="Q352" s="58" t="s">
        <v>89</v>
      </c>
    </row>
    <row r="353" spans="1:17" s="2" customFormat="1" ht="24" customHeight="1">
      <c r="A353" s="35">
        <v>341</v>
      </c>
      <c r="B353" s="35">
        <v>322</v>
      </c>
      <c r="C353" s="37" t="s">
        <v>85</v>
      </c>
      <c r="D353" s="35">
        <v>331521029</v>
      </c>
      <c r="E353" s="50">
        <v>2</v>
      </c>
      <c r="F353" s="51" t="s">
        <v>686</v>
      </c>
      <c r="G353" s="51"/>
      <c r="H353" s="51"/>
      <c r="I353" s="58" t="s">
        <v>687</v>
      </c>
      <c r="J353" s="51"/>
      <c r="K353" s="37">
        <v>500</v>
      </c>
      <c r="L353" s="64">
        <v>650</v>
      </c>
      <c r="M353" s="37">
        <v>400</v>
      </c>
      <c r="N353" s="65">
        <v>520</v>
      </c>
      <c r="O353" s="60"/>
      <c r="P353" s="60"/>
      <c r="Q353" s="58" t="s">
        <v>89</v>
      </c>
    </row>
    <row r="354" spans="1:17" s="2" customFormat="1" ht="24" customHeight="1">
      <c r="A354" s="35">
        <v>342</v>
      </c>
      <c r="B354" s="35">
        <v>323</v>
      </c>
      <c r="C354" s="37" t="s">
        <v>85</v>
      </c>
      <c r="D354" s="35">
        <v>331521036</v>
      </c>
      <c r="E354" s="50">
        <v>4</v>
      </c>
      <c r="F354" s="51" t="s">
        <v>688</v>
      </c>
      <c r="G354" s="46" t="s">
        <v>689</v>
      </c>
      <c r="H354" s="51"/>
      <c r="I354" s="58" t="s">
        <v>23</v>
      </c>
      <c r="J354" s="51"/>
      <c r="K354" s="37">
        <v>1100</v>
      </c>
      <c r="L354" s="64">
        <f>K354+K354*0.6</f>
        <v>1760</v>
      </c>
      <c r="M354" s="37">
        <v>880</v>
      </c>
      <c r="N354" s="65">
        <v>1408</v>
      </c>
      <c r="O354" s="60"/>
      <c r="P354" s="60"/>
      <c r="Q354" s="58" t="s">
        <v>89</v>
      </c>
    </row>
    <row r="355" spans="1:17" s="2" customFormat="1" ht="24" customHeight="1">
      <c r="A355" s="35">
        <v>343</v>
      </c>
      <c r="B355" s="35">
        <v>324</v>
      </c>
      <c r="C355" s="37" t="s">
        <v>85</v>
      </c>
      <c r="D355" s="35">
        <v>331521038</v>
      </c>
      <c r="E355" s="50">
        <v>4</v>
      </c>
      <c r="F355" s="51" t="s">
        <v>690</v>
      </c>
      <c r="G355" s="46" t="s">
        <v>691</v>
      </c>
      <c r="H355" s="51"/>
      <c r="I355" s="58" t="s">
        <v>23</v>
      </c>
      <c r="J355" s="51"/>
      <c r="K355" s="37">
        <v>1200</v>
      </c>
      <c r="L355" s="64">
        <f>K355+K355*0.6</f>
        <v>1920</v>
      </c>
      <c r="M355" s="37">
        <v>960</v>
      </c>
      <c r="N355" s="65">
        <v>1536</v>
      </c>
      <c r="O355" s="60"/>
      <c r="P355" s="60"/>
      <c r="Q355" s="58" t="s">
        <v>89</v>
      </c>
    </row>
    <row r="356" spans="1:17" s="2" customFormat="1" ht="24" customHeight="1">
      <c r="A356" s="35">
        <v>344</v>
      </c>
      <c r="B356" s="35">
        <v>325</v>
      </c>
      <c r="C356" s="37" t="s">
        <v>85</v>
      </c>
      <c r="D356" s="35">
        <v>331522001</v>
      </c>
      <c r="E356" s="50">
        <v>2</v>
      </c>
      <c r="F356" s="51" t="s">
        <v>692</v>
      </c>
      <c r="G356" s="51"/>
      <c r="H356" s="51"/>
      <c r="I356" s="58" t="s">
        <v>23</v>
      </c>
      <c r="J356" s="51"/>
      <c r="K356" s="37">
        <v>500</v>
      </c>
      <c r="L356" s="64">
        <v>650</v>
      </c>
      <c r="M356" s="37">
        <v>400</v>
      </c>
      <c r="N356" s="65">
        <v>520</v>
      </c>
      <c r="O356" s="60"/>
      <c r="P356" s="60"/>
      <c r="Q356" s="58" t="s">
        <v>89</v>
      </c>
    </row>
    <row r="357" spans="1:17" s="2" customFormat="1" ht="24" customHeight="1">
      <c r="A357" s="35">
        <v>345</v>
      </c>
      <c r="B357" s="35">
        <v>326</v>
      </c>
      <c r="C357" s="37" t="s">
        <v>85</v>
      </c>
      <c r="D357" s="35">
        <v>331522002</v>
      </c>
      <c r="E357" s="50">
        <v>3</v>
      </c>
      <c r="F357" s="51" t="s">
        <v>693</v>
      </c>
      <c r="G357" s="51"/>
      <c r="H357" s="51"/>
      <c r="I357" s="58" t="s">
        <v>23</v>
      </c>
      <c r="J357" s="51"/>
      <c r="K357" s="37">
        <v>700</v>
      </c>
      <c r="L357" s="64">
        <f aca="true" t="shared" si="6" ref="L357:L362">K357+K357*0.5</f>
        <v>1050</v>
      </c>
      <c r="M357" s="37">
        <v>560</v>
      </c>
      <c r="N357" s="65">
        <v>840</v>
      </c>
      <c r="O357" s="60"/>
      <c r="P357" s="60"/>
      <c r="Q357" s="58" t="s">
        <v>89</v>
      </c>
    </row>
    <row r="358" spans="1:17" s="2" customFormat="1" ht="24" customHeight="1">
      <c r="A358" s="35">
        <v>346</v>
      </c>
      <c r="B358" s="35">
        <v>327</v>
      </c>
      <c r="C358" s="37" t="s">
        <v>85</v>
      </c>
      <c r="D358" s="35">
        <v>331522005</v>
      </c>
      <c r="E358" s="50">
        <v>3</v>
      </c>
      <c r="F358" s="51" t="s">
        <v>694</v>
      </c>
      <c r="G358" s="51"/>
      <c r="H358" s="51"/>
      <c r="I358" s="58" t="s">
        <v>23</v>
      </c>
      <c r="J358" s="51"/>
      <c r="K358" s="37">
        <v>700</v>
      </c>
      <c r="L358" s="64">
        <f t="shared" si="6"/>
        <v>1050</v>
      </c>
      <c r="M358" s="37">
        <v>560</v>
      </c>
      <c r="N358" s="65">
        <v>840</v>
      </c>
      <c r="O358" s="60"/>
      <c r="P358" s="60"/>
      <c r="Q358" s="58" t="s">
        <v>89</v>
      </c>
    </row>
    <row r="359" spans="1:17" s="2" customFormat="1" ht="24" customHeight="1">
      <c r="A359" s="35">
        <v>347</v>
      </c>
      <c r="B359" s="35">
        <v>328</v>
      </c>
      <c r="C359" s="37" t="s">
        <v>85</v>
      </c>
      <c r="D359" s="35">
        <v>331522006</v>
      </c>
      <c r="E359" s="50">
        <v>3</v>
      </c>
      <c r="F359" s="51" t="s">
        <v>695</v>
      </c>
      <c r="G359" s="51"/>
      <c r="H359" s="51"/>
      <c r="I359" s="58" t="s">
        <v>23</v>
      </c>
      <c r="J359" s="51"/>
      <c r="K359" s="37">
        <v>800</v>
      </c>
      <c r="L359" s="64">
        <f t="shared" si="6"/>
        <v>1200</v>
      </c>
      <c r="M359" s="37">
        <v>640</v>
      </c>
      <c r="N359" s="65">
        <v>960</v>
      </c>
      <c r="O359" s="60"/>
      <c r="P359" s="60"/>
      <c r="Q359" s="58" t="s">
        <v>89</v>
      </c>
    </row>
    <row r="360" spans="1:17" s="2" customFormat="1" ht="24" customHeight="1">
      <c r="A360" s="35">
        <v>348</v>
      </c>
      <c r="B360" s="35">
        <v>329</v>
      </c>
      <c r="C360" s="37" t="s">
        <v>85</v>
      </c>
      <c r="D360" s="35">
        <v>331522009</v>
      </c>
      <c r="E360" s="50">
        <v>3</v>
      </c>
      <c r="F360" s="51" t="s">
        <v>696</v>
      </c>
      <c r="G360" s="51"/>
      <c r="H360" s="51"/>
      <c r="I360" s="58" t="s">
        <v>23</v>
      </c>
      <c r="J360" s="51"/>
      <c r="K360" s="37">
        <v>700</v>
      </c>
      <c r="L360" s="64">
        <f t="shared" si="6"/>
        <v>1050</v>
      </c>
      <c r="M360" s="37">
        <v>560</v>
      </c>
      <c r="N360" s="65">
        <v>840</v>
      </c>
      <c r="O360" s="60"/>
      <c r="P360" s="60"/>
      <c r="Q360" s="58" t="s">
        <v>89</v>
      </c>
    </row>
    <row r="361" spans="1:17" s="2" customFormat="1" ht="24" customHeight="1">
      <c r="A361" s="35">
        <v>349</v>
      </c>
      <c r="B361" s="35">
        <v>330</v>
      </c>
      <c r="C361" s="37" t="s">
        <v>85</v>
      </c>
      <c r="D361" s="35">
        <v>331522014</v>
      </c>
      <c r="E361" s="50">
        <v>3</v>
      </c>
      <c r="F361" s="51" t="s">
        <v>697</v>
      </c>
      <c r="G361" s="51"/>
      <c r="H361" s="51"/>
      <c r="I361" s="58" t="s">
        <v>23</v>
      </c>
      <c r="J361" s="51"/>
      <c r="K361" s="37">
        <v>800</v>
      </c>
      <c r="L361" s="64">
        <f t="shared" si="6"/>
        <v>1200</v>
      </c>
      <c r="M361" s="37">
        <v>640</v>
      </c>
      <c r="N361" s="65">
        <v>960</v>
      </c>
      <c r="O361" s="60"/>
      <c r="P361" s="60"/>
      <c r="Q361" s="58" t="s">
        <v>89</v>
      </c>
    </row>
    <row r="362" spans="1:17" s="2" customFormat="1" ht="24" customHeight="1">
      <c r="A362" s="35">
        <v>350</v>
      </c>
      <c r="B362" s="35">
        <v>331</v>
      </c>
      <c r="C362" s="37" t="s">
        <v>85</v>
      </c>
      <c r="D362" s="35">
        <v>331522016</v>
      </c>
      <c r="E362" s="50">
        <v>3</v>
      </c>
      <c r="F362" s="51" t="s">
        <v>698</v>
      </c>
      <c r="G362" s="51"/>
      <c r="H362" s="51"/>
      <c r="I362" s="58" t="s">
        <v>23</v>
      </c>
      <c r="J362" s="51"/>
      <c r="K362" s="37">
        <v>900</v>
      </c>
      <c r="L362" s="64">
        <f t="shared" si="6"/>
        <v>1350</v>
      </c>
      <c r="M362" s="37">
        <v>720</v>
      </c>
      <c r="N362" s="65">
        <v>1080</v>
      </c>
      <c r="O362" s="60"/>
      <c r="P362" s="60"/>
      <c r="Q362" s="58" t="s">
        <v>89</v>
      </c>
    </row>
    <row r="363" spans="1:17" s="2" customFormat="1" ht="24" customHeight="1">
      <c r="A363" s="35">
        <v>351</v>
      </c>
      <c r="B363" s="35">
        <v>332</v>
      </c>
      <c r="C363" s="37" t="s">
        <v>85</v>
      </c>
      <c r="D363" s="35" t="s">
        <v>699</v>
      </c>
      <c r="E363" s="50">
        <v>2</v>
      </c>
      <c r="F363" s="51" t="s">
        <v>700</v>
      </c>
      <c r="G363" s="51"/>
      <c r="H363" s="51"/>
      <c r="I363" s="58" t="s">
        <v>23</v>
      </c>
      <c r="J363" s="51"/>
      <c r="K363" s="37">
        <v>150</v>
      </c>
      <c r="L363" s="64">
        <f>K363*0.4+K363</f>
        <v>210</v>
      </c>
      <c r="M363" s="37">
        <v>120</v>
      </c>
      <c r="N363" s="65">
        <v>168</v>
      </c>
      <c r="O363" s="60"/>
      <c r="P363" s="60"/>
      <c r="Q363" s="58" t="s">
        <v>89</v>
      </c>
    </row>
    <row r="364" spans="1:17" s="2" customFormat="1" ht="24" customHeight="1">
      <c r="A364" s="35">
        <v>352</v>
      </c>
      <c r="B364" s="35">
        <v>333</v>
      </c>
      <c r="C364" s="37" t="s">
        <v>85</v>
      </c>
      <c r="D364" s="35" t="s">
        <v>701</v>
      </c>
      <c r="E364" s="50">
        <v>2</v>
      </c>
      <c r="F364" s="51" t="s">
        <v>702</v>
      </c>
      <c r="G364" s="51"/>
      <c r="H364" s="51"/>
      <c r="I364" s="58" t="s">
        <v>23</v>
      </c>
      <c r="J364" s="51"/>
      <c r="K364" s="37">
        <v>150</v>
      </c>
      <c r="L364" s="64">
        <f>K364*0.4+K364</f>
        <v>210</v>
      </c>
      <c r="M364" s="37">
        <v>120</v>
      </c>
      <c r="N364" s="65">
        <v>168</v>
      </c>
      <c r="O364" s="60"/>
      <c r="P364" s="60"/>
      <c r="Q364" s="58" t="s">
        <v>89</v>
      </c>
    </row>
    <row r="365" spans="1:17" s="2" customFormat="1" ht="24" customHeight="1">
      <c r="A365" s="35">
        <v>353</v>
      </c>
      <c r="B365" s="35">
        <v>334</v>
      </c>
      <c r="C365" s="37" t="s">
        <v>85</v>
      </c>
      <c r="D365" s="35">
        <v>331523006</v>
      </c>
      <c r="E365" s="50">
        <v>2</v>
      </c>
      <c r="F365" s="51" t="s">
        <v>703</v>
      </c>
      <c r="G365" s="46" t="s">
        <v>704</v>
      </c>
      <c r="H365" s="51"/>
      <c r="I365" s="58" t="s">
        <v>23</v>
      </c>
      <c r="J365" s="51"/>
      <c r="K365" s="37">
        <v>300</v>
      </c>
      <c r="L365" s="64">
        <f>K365*0.4+K365</f>
        <v>420</v>
      </c>
      <c r="M365" s="37">
        <v>240</v>
      </c>
      <c r="N365" s="65">
        <v>336</v>
      </c>
      <c r="O365" s="60"/>
      <c r="P365" s="60"/>
      <c r="Q365" s="58" t="s">
        <v>89</v>
      </c>
    </row>
    <row r="366" spans="1:17" s="2" customFormat="1" ht="24" customHeight="1">
      <c r="A366" s="35">
        <v>354</v>
      </c>
      <c r="B366" s="35">
        <v>335</v>
      </c>
      <c r="C366" s="37" t="s">
        <v>85</v>
      </c>
      <c r="D366" s="35">
        <v>331523007</v>
      </c>
      <c r="E366" s="50">
        <v>2</v>
      </c>
      <c r="F366" s="51" t="s">
        <v>705</v>
      </c>
      <c r="G366" s="46" t="s">
        <v>706</v>
      </c>
      <c r="H366" s="51"/>
      <c r="I366" s="58" t="s">
        <v>23</v>
      </c>
      <c r="J366" s="51"/>
      <c r="K366" s="37">
        <v>200</v>
      </c>
      <c r="L366" s="64">
        <f>K366*0.4+K366</f>
        <v>280</v>
      </c>
      <c r="M366" s="37">
        <v>160</v>
      </c>
      <c r="N366" s="65">
        <v>224</v>
      </c>
      <c r="O366" s="60"/>
      <c r="P366" s="60"/>
      <c r="Q366" s="58" t="s">
        <v>89</v>
      </c>
    </row>
    <row r="367" spans="1:17" s="2" customFormat="1" ht="24" customHeight="1">
      <c r="A367" s="35">
        <v>355</v>
      </c>
      <c r="B367" s="35">
        <v>336</v>
      </c>
      <c r="C367" s="37" t="s">
        <v>85</v>
      </c>
      <c r="D367" s="35" t="s">
        <v>707</v>
      </c>
      <c r="E367" s="50">
        <v>2</v>
      </c>
      <c r="F367" s="51" t="s">
        <v>708</v>
      </c>
      <c r="G367" s="46" t="s">
        <v>709</v>
      </c>
      <c r="H367" s="51"/>
      <c r="I367" s="58" t="s">
        <v>119</v>
      </c>
      <c r="J367" s="51"/>
      <c r="K367" s="37">
        <v>300</v>
      </c>
      <c r="L367" s="64">
        <v>400</v>
      </c>
      <c r="M367" s="37">
        <v>240</v>
      </c>
      <c r="N367" s="65">
        <v>320</v>
      </c>
      <c r="O367" s="60"/>
      <c r="P367" s="60"/>
      <c r="Q367" s="58" t="s">
        <v>89</v>
      </c>
    </row>
    <row r="368" spans="1:17" s="2" customFormat="1" ht="24" customHeight="1">
      <c r="A368" s="35">
        <v>356</v>
      </c>
      <c r="B368" s="35">
        <v>337</v>
      </c>
      <c r="C368" s="37" t="s">
        <v>85</v>
      </c>
      <c r="D368" s="35">
        <v>331601003</v>
      </c>
      <c r="E368" s="50">
        <v>2</v>
      </c>
      <c r="F368" s="51" t="s">
        <v>710</v>
      </c>
      <c r="G368" s="51"/>
      <c r="H368" s="51"/>
      <c r="I368" s="58" t="s">
        <v>119</v>
      </c>
      <c r="J368" s="51"/>
      <c r="K368" s="37">
        <v>300</v>
      </c>
      <c r="L368" s="64">
        <f>K368*0.4+K368</f>
        <v>420</v>
      </c>
      <c r="M368" s="37">
        <v>240</v>
      </c>
      <c r="N368" s="65">
        <v>336</v>
      </c>
      <c r="O368" s="60"/>
      <c r="P368" s="60"/>
      <c r="Q368" s="58" t="s">
        <v>89</v>
      </c>
    </row>
    <row r="369" spans="1:17" s="2" customFormat="1" ht="24" customHeight="1">
      <c r="A369" s="35">
        <v>357</v>
      </c>
      <c r="B369" s="35">
        <v>338</v>
      </c>
      <c r="C369" s="37" t="s">
        <v>85</v>
      </c>
      <c r="D369" s="35">
        <v>331601004</v>
      </c>
      <c r="E369" s="50">
        <v>3</v>
      </c>
      <c r="F369" s="51" t="s">
        <v>711</v>
      </c>
      <c r="G369" s="51"/>
      <c r="H369" s="51"/>
      <c r="I369" s="58" t="s">
        <v>119</v>
      </c>
      <c r="J369" s="51"/>
      <c r="K369" s="37">
        <v>600</v>
      </c>
      <c r="L369" s="64">
        <f>K369+K369*0.5</f>
        <v>900</v>
      </c>
      <c r="M369" s="37">
        <v>480</v>
      </c>
      <c r="N369" s="65">
        <v>720</v>
      </c>
      <c r="O369" s="60"/>
      <c r="P369" s="60"/>
      <c r="Q369" s="58" t="s">
        <v>89</v>
      </c>
    </row>
    <row r="370" spans="1:17" s="2" customFormat="1" ht="24" customHeight="1">
      <c r="A370" s="35">
        <v>358</v>
      </c>
      <c r="B370" s="35">
        <v>339</v>
      </c>
      <c r="C370" s="37" t="s">
        <v>85</v>
      </c>
      <c r="D370" s="35" t="s">
        <v>712</v>
      </c>
      <c r="E370" s="50">
        <v>4</v>
      </c>
      <c r="F370" s="51" t="s">
        <v>713</v>
      </c>
      <c r="G370" s="51"/>
      <c r="H370" s="51"/>
      <c r="I370" s="58" t="s">
        <v>119</v>
      </c>
      <c r="J370" s="51"/>
      <c r="K370" s="37">
        <v>1500</v>
      </c>
      <c r="L370" s="64">
        <v>2000</v>
      </c>
      <c r="M370" s="37">
        <v>1200</v>
      </c>
      <c r="N370" s="65">
        <v>1600</v>
      </c>
      <c r="O370" s="60"/>
      <c r="P370" s="60"/>
      <c r="Q370" s="58" t="s">
        <v>89</v>
      </c>
    </row>
    <row r="371" spans="1:17" s="2" customFormat="1" ht="74.25" customHeight="1">
      <c r="A371" s="35">
        <v>359</v>
      </c>
      <c r="B371" s="35">
        <v>340</v>
      </c>
      <c r="C371" s="37" t="s">
        <v>85</v>
      </c>
      <c r="D371" s="35">
        <v>331602005</v>
      </c>
      <c r="E371" s="50">
        <v>3</v>
      </c>
      <c r="F371" s="51" t="s">
        <v>714</v>
      </c>
      <c r="G371" s="46" t="s">
        <v>715</v>
      </c>
      <c r="H371" s="51"/>
      <c r="I371" s="58" t="s">
        <v>23</v>
      </c>
      <c r="J371" s="51"/>
      <c r="K371" s="37">
        <v>1000</v>
      </c>
      <c r="L371" s="64">
        <v>1350</v>
      </c>
      <c r="M371" s="37">
        <v>800</v>
      </c>
      <c r="N371" s="65">
        <v>1080</v>
      </c>
      <c r="O371" s="60"/>
      <c r="P371" s="60"/>
      <c r="Q371" s="58" t="s">
        <v>89</v>
      </c>
    </row>
    <row r="372" spans="1:17" s="2" customFormat="1" ht="74.25" customHeight="1">
      <c r="A372" s="35">
        <v>360</v>
      </c>
      <c r="B372" s="35">
        <v>341</v>
      </c>
      <c r="C372" s="37" t="s">
        <v>85</v>
      </c>
      <c r="D372" s="35">
        <v>331602006</v>
      </c>
      <c r="E372" s="50">
        <v>3</v>
      </c>
      <c r="F372" s="51" t="s">
        <v>716</v>
      </c>
      <c r="G372" s="46" t="s">
        <v>717</v>
      </c>
      <c r="H372" s="51"/>
      <c r="I372" s="58" t="s">
        <v>23</v>
      </c>
      <c r="J372" s="51"/>
      <c r="K372" s="37">
        <v>700</v>
      </c>
      <c r="L372" s="64">
        <f>K372+K372*0.5</f>
        <v>1050</v>
      </c>
      <c r="M372" s="37">
        <v>560</v>
      </c>
      <c r="N372" s="65">
        <v>840</v>
      </c>
      <c r="O372" s="60"/>
      <c r="P372" s="60"/>
      <c r="Q372" s="58" t="s">
        <v>89</v>
      </c>
    </row>
    <row r="373" spans="1:17" s="2" customFormat="1" ht="74.25" customHeight="1">
      <c r="A373" s="35">
        <v>361</v>
      </c>
      <c r="B373" s="35">
        <v>342</v>
      </c>
      <c r="C373" s="37" t="s">
        <v>85</v>
      </c>
      <c r="D373" s="35">
        <v>331602007</v>
      </c>
      <c r="E373" s="50">
        <v>2</v>
      </c>
      <c r="F373" s="51" t="s">
        <v>718</v>
      </c>
      <c r="G373" s="46" t="s">
        <v>719</v>
      </c>
      <c r="H373" s="51"/>
      <c r="I373" s="58" t="s">
        <v>23</v>
      </c>
      <c r="J373" s="51"/>
      <c r="K373" s="37">
        <v>400</v>
      </c>
      <c r="L373" s="64">
        <f>K373*0.4+K373</f>
        <v>560</v>
      </c>
      <c r="M373" s="37">
        <v>320</v>
      </c>
      <c r="N373" s="65">
        <v>448</v>
      </c>
      <c r="O373" s="60"/>
      <c r="P373" s="60"/>
      <c r="Q373" s="58" t="s">
        <v>89</v>
      </c>
    </row>
    <row r="374" spans="1:17" s="2" customFormat="1" ht="24" customHeight="1">
      <c r="A374" s="35">
        <v>362</v>
      </c>
      <c r="B374" s="35">
        <v>343</v>
      </c>
      <c r="C374" s="37" t="s">
        <v>85</v>
      </c>
      <c r="D374" s="35">
        <v>331602009</v>
      </c>
      <c r="E374" s="50">
        <v>3</v>
      </c>
      <c r="F374" s="51" t="s">
        <v>720</v>
      </c>
      <c r="G374" s="46" t="s">
        <v>721</v>
      </c>
      <c r="H374" s="51"/>
      <c r="I374" s="58" t="s">
        <v>23</v>
      </c>
      <c r="J374" s="51"/>
      <c r="K374" s="37">
        <v>1000</v>
      </c>
      <c r="L374" s="64">
        <f>K374+K374*0.5</f>
        <v>1500</v>
      </c>
      <c r="M374" s="37">
        <v>800</v>
      </c>
      <c r="N374" s="65">
        <v>1200</v>
      </c>
      <c r="O374" s="60"/>
      <c r="P374" s="60"/>
      <c r="Q374" s="58" t="s">
        <v>89</v>
      </c>
    </row>
    <row r="375" spans="1:17" s="2" customFormat="1" ht="40.5" customHeight="1">
      <c r="A375" s="35">
        <v>363</v>
      </c>
      <c r="B375" s="35">
        <v>344</v>
      </c>
      <c r="C375" s="37" t="s">
        <v>85</v>
      </c>
      <c r="D375" s="35">
        <v>331602012</v>
      </c>
      <c r="E375" s="50">
        <v>3</v>
      </c>
      <c r="F375" s="51" t="s">
        <v>722</v>
      </c>
      <c r="G375" s="51"/>
      <c r="H375" s="51"/>
      <c r="I375" s="58" t="s">
        <v>23</v>
      </c>
      <c r="J375" s="46" t="s">
        <v>723</v>
      </c>
      <c r="K375" s="37">
        <v>800</v>
      </c>
      <c r="L375" s="64">
        <f>K375+K375*0.5</f>
        <v>1200</v>
      </c>
      <c r="M375" s="37">
        <v>640</v>
      </c>
      <c r="N375" s="65">
        <v>960</v>
      </c>
      <c r="O375" s="60"/>
      <c r="P375" s="60"/>
      <c r="Q375" s="58" t="s">
        <v>89</v>
      </c>
    </row>
    <row r="376" spans="1:17" s="2" customFormat="1" ht="24" customHeight="1">
      <c r="A376" s="35">
        <v>364</v>
      </c>
      <c r="B376" s="35">
        <v>345</v>
      </c>
      <c r="C376" s="37" t="s">
        <v>85</v>
      </c>
      <c r="D376" s="35">
        <v>331602013</v>
      </c>
      <c r="E376" s="50">
        <v>2</v>
      </c>
      <c r="F376" s="51" t="s">
        <v>724</v>
      </c>
      <c r="G376" s="46" t="s">
        <v>725</v>
      </c>
      <c r="H376" s="51"/>
      <c r="I376" s="58" t="s">
        <v>23</v>
      </c>
      <c r="J376" s="51"/>
      <c r="K376" s="37">
        <v>200</v>
      </c>
      <c r="L376" s="64">
        <f>K376*0.4+K376</f>
        <v>280</v>
      </c>
      <c r="M376" s="37">
        <v>160</v>
      </c>
      <c r="N376" s="65">
        <v>224</v>
      </c>
      <c r="O376" s="60"/>
      <c r="P376" s="60"/>
      <c r="Q376" s="58" t="s">
        <v>89</v>
      </c>
    </row>
    <row r="377" spans="1:17" s="2" customFormat="1" ht="24" customHeight="1">
      <c r="A377" s="35">
        <v>365</v>
      </c>
      <c r="B377" s="35">
        <v>346</v>
      </c>
      <c r="C377" s="37" t="s">
        <v>85</v>
      </c>
      <c r="D377" s="35">
        <v>331603002</v>
      </c>
      <c r="E377" s="50">
        <v>2</v>
      </c>
      <c r="F377" s="51" t="s">
        <v>726</v>
      </c>
      <c r="G377" s="46" t="s">
        <v>727</v>
      </c>
      <c r="H377" s="51"/>
      <c r="I377" s="58" t="s">
        <v>334</v>
      </c>
      <c r="J377" s="51"/>
      <c r="K377" s="37">
        <v>400</v>
      </c>
      <c r="L377" s="64">
        <v>500</v>
      </c>
      <c r="M377" s="37">
        <v>320</v>
      </c>
      <c r="N377" s="65">
        <v>400</v>
      </c>
      <c r="O377" s="60"/>
      <c r="P377" s="60"/>
      <c r="Q377" s="58" t="s">
        <v>89</v>
      </c>
    </row>
    <row r="378" spans="1:17" s="2" customFormat="1" ht="24" customHeight="1">
      <c r="A378" s="35">
        <v>366</v>
      </c>
      <c r="B378" s="35">
        <v>347</v>
      </c>
      <c r="C378" s="37" t="s">
        <v>85</v>
      </c>
      <c r="D378" s="35">
        <v>331603009</v>
      </c>
      <c r="E378" s="50">
        <v>2</v>
      </c>
      <c r="F378" s="51" t="s">
        <v>728</v>
      </c>
      <c r="G378" s="46" t="s">
        <v>88</v>
      </c>
      <c r="H378" s="51"/>
      <c r="I378" s="58" t="s">
        <v>729</v>
      </c>
      <c r="J378" s="51"/>
      <c r="K378" s="37">
        <v>200</v>
      </c>
      <c r="L378" s="64">
        <v>260</v>
      </c>
      <c r="M378" s="37">
        <v>160</v>
      </c>
      <c r="N378" s="65">
        <v>208</v>
      </c>
      <c r="O378" s="60"/>
      <c r="P378" s="60"/>
      <c r="Q378" s="58" t="s">
        <v>89</v>
      </c>
    </row>
    <row r="379" spans="1:17" s="2" customFormat="1" ht="24" customHeight="1">
      <c r="A379" s="35">
        <v>367</v>
      </c>
      <c r="B379" s="35">
        <v>348</v>
      </c>
      <c r="C379" s="37" t="s">
        <v>85</v>
      </c>
      <c r="D379" s="35">
        <v>331603010</v>
      </c>
      <c r="E379" s="50">
        <v>2</v>
      </c>
      <c r="F379" s="51" t="s">
        <v>730</v>
      </c>
      <c r="G379" s="46" t="s">
        <v>88</v>
      </c>
      <c r="H379" s="51"/>
      <c r="I379" s="58" t="s">
        <v>729</v>
      </c>
      <c r="J379" s="51"/>
      <c r="K379" s="37">
        <v>200</v>
      </c>
      <c r="L379" s="64">
        <f>K379*0.4+K379</f>
        <v>280</v>
      </c>
      <c r="M379" s="37">
        <v>160</v>
      </c>
      <c r="N379" s="65">
        <v>224</v>
      </c>
      <c r="O379" s="60"/>
      <c r="P379" s="60"/>
      <c r="Q379" s="58" t="s">
        <v>89</v>
      </c>
    </row>
    <row r="380" spans="1:17" s="2" customFormat="1" ht="24" customHeight="1">
      <c r="A380" s="35">
        <v>368</v>
      </c>
      <c r="B380" s="35">
        <v>349</v>
      </c>
      <c r="C380" s="37" t="s">
        <v>85</v>
      </c>
      <c r="D380" s="35">
        <v>331603011</v>
      </c>
      <c r="E380" s="50">
        <v>2</v>
      </c>
      <c r="F380" s="51" t="s">
        <v>731</v>
      </c>
      <c r="G380" s="46" t="s">
        <v>732</v>
      </c>
      <c r="H380" s="51"/>
      <c r="I380" s="58" t="s">
        <v>729</v>
      </c>
      <c r="J380" s="51"/>
      <c r="K380" s="37">
        <v>200</v>
      </c>
      <c r="L380" s="64">
        <f>K380*0.4+K380</f>
        <v>280</v>
      </c>
      <c r="M380" s="37">
        <v>160</v>
      </c>
      <c r="N380" s="65">
        <v>224</v>
      </c>
      <c r="O380" s="60"/>
      <c r="P380" s="60"/>
      <c r="Q380" s="58" t="s">
        <v>89</v>
      </c>
    </row>
    <row r="381" spans="1:17" s="2" customFormat="1" ht="24" customHeight="1">
      <c r="A381" s="35">
        <v>369</v>
      </c>
      <c r="B381" s="35">
        <v>350</v>
      </c>
      <c r="C381" s="37" t="s">
        <v>85</v>
      </c>
      <c r="D381" s="35">
        <v>331603025</v>
      </c>
      <c r="E381" s="50">
        <v>2</v>
      </c>
      <c r="F381" s="51" t="s">
        <v>733</v>
      </c>
      <c r="G381" s="51"/>
      <c r="H381" s="51"/>
      <c r="I381" s="58" t="s">
        <v>729</v>
      </c>
      <c r="J381" s="51"/>
      <c r="K381" s="37">
        <v>200</v>
      </c>
      <c r="L381" s="64">
        <v>260</v>
      </c>
      <c r="M381" s="37">
        <v>160</v>
      </c>
      <c r="N381" s="65">
        <v>208</v>
      </c>
      <c r="O381" s="60"/>
      <c r="P381" s="60"/>
      <c r="Q381" s="58" t="s">
        <v>89</v>
      </c>
    </row>
    <row r="382" spans="1:17" s="2" customFormat="1" ht="24" customHeight="1">
      <c r="A382" s="35">
        <v>370</v>
      </c>
      <c r="B382" s="35">
        <v>351</v>
      </c>
      <c r="C382" s="37" t="s">
        <v>85</v>
      </c>
      <c r="D382" s="35">
        <v>331603030</v>
      </c>
      <c r="E382" s="50">
        <v>2</v>
      </c>
      <c r="F382" s="51" t="s">
        <v>734</v>
      </c>
      <c r="G382" s="46" t="s">
        <v>735</v>
      </c>
      <c r="H382" s="51"/>
      <c r="I382" s="58" t="s">
        <v>729</v>
      </c>
      <c r="J382" s="46" t="s">
        <v>262</v>
      </c>
      <c r="K382" s="37">
        <v>400</v>
      </c>
      <c r="L382" s="64">
        <v>500</v>
      </c>
      <c r="M382" s="37">
        <v>320</v>
      </c>
      <c r="N382" s="65">
        <v>400</v>
      </c>
      <c r="O382" s="60"/>
      <c r="P382" s="60"/>
      <c r="Q382" s="58" t="s">
        <v>89</v>
      </c>
    </row>
    <row r="383" spans="1:17" s="2" customFormat="1" ht="24" customHeight="1">
      <c r="A383" s="35">
        <v>371</v>
      </c>
      <c r="B383" s="35">
        <v>352</v>
      </c>
      <c r="C383" s="37" t="s">
        <v>85</v>
      </c>
      <c r="D383" s="35">
        <v>331604002</v>
      </c>
      <c r="E383" s="50">
        <v>3</v>
      </c>
      <c r="F383" s="51" t="s">
        <v>736</v>
      </c>
      <c r="G383" s="46" t="s">
        <v>737</v>
      </c>
      <c r="H383" s="51"/>
      <c r="I383" s="58" t="s">
        <v>334</v>
      </c>
      <c r="J383" s="51"/>
      <c r="K383" s="37">
        <v>1000</v>
      </c>
      <c r="L383" s="64">
        <f>K383+K383*0.5</f>
        <v>1500</v>
      </c>
      <c r="M383" s="37">
        <v>800</v>
      </c>
      <c r="N383" s="65">
        <v>1200</v>
      </c>
      <c r="O383" s="60"/>
      <c r="P383" s="60"/>
      <c r="Q383" s="58" t="s">
        <v>89</v>
      </c>
    </row>
    <row r="384" spans="1:17" s="2" customFormat="1" ht="51.75" customHeight="1">
      <c r="A384" s="35">
        <v>372</v>
      </c>
      <c r="B384" s="35">
        <v>353</v>
      </c>
      <c r="C384" s="37" t="s">
        <v>85</v>
      </c>
      <c r="D384" s="35">
        <v>331604016</v>
      </c>
      <c r="E384" s="50">
        <v>2</v>
      </c>
      <c r="F384" s="51" t="s">
        <v>738</v>
      </c>
      <c r="G384" s="46" t="s">
        <v>267</v>
      </c>
      <c r="H384" s="51"/>
      <c r="I384" s="58" t="s">
        <v>23</v>
      </c>
      <c r="J384" s="51"/>
      <c r="K384" s="37">
        <v>400</v>
      </c>
      <c r="L384" s="64">
        <f>K384*0.4+K384</f>
        <v>560</v>
      </c>
      <c r="M384" s="37">
        <v>320</v>
      </c>
      <c r="N384" s="65">
        <v>448</v>
      </c>
      <c r="O384" s="60"/>
      <c r="P384" s="60"/>
      <c r="Q384" s="58" t="s">
        <v>89</v>
      </c>
    </row>
    <row r="385" spans="1:17" s="2" customFormat="1" ht="40.5" customHeight="1">
      <c r="A385" s="35">
        <v>373</v>
      </c>
      <c r="B385" s="35">
        <v>354</v>
      </c>
      <c r="C385" s="37" t="s">
        <v>85</v>
      </c>
      <c r="D385" s="35" t="s">
        <v>739</v>
      </c>
      <c r="E385" s="50">
        <v>3</v>
      </c>
      <c r="F385" s="51" t="s">
        <v>740</v>
      </c>
      <c r="G385" s="46" t="s">
        <v>741</v>
      </c>
      <c r="H385" s="51"/>
      <c r="I385" s="58" t="s">
        <v>334</v>
      </c>
      <c r="J385" s="46" t="s">
        <v>262</v>
      </c>
      <c r="K385" s="37">
        <v>700</v>
      </c>
      <c r="L385" s="64">
        <f>K385+K385*0.45</f>
        <v>1015</v>
      </c>
      <c r="M385" s="37">
        <v>560</v>
      </c>
      <c r="N385" s="65">
        <v>812</v>
      </c>
      <c r="O385" s="60"/>
      <c r="P385" s="60"/>
      <c r="Q385" s="58" t="s">
        <v>89</v>
      </c>
    </row>
    <row r="386" spans="1:17" s="2" customFormat="1" ht="40.5" customHeight="1">
      <c r="A386" s="35">
        <v>374</v>
      </c>
      <c r="B386" s="35">
        <v>355</v>
      </c>
      <c r="C386" s="37" t="s">
        <v>85</v>
      </c>
      <c r="D386" s="35" t="s">
        <v>742</v>
      </c>
      <c r="E386" s="50">
        <v>3</v>
      </c>
      <c r="F386" s="51" t="s">
        <v>743</v>
      </c>
      <c r="G386" s="46" t="s">
        <v>744</v>
      </c>
      <c r="H386" s="51"/>
      <c r="I386" s="58" t="s">
        <v>334</v>
      </c>
      <c r="J386" s="46" t="s">
        <v>262</v>
      </c>
      <c r="K386" s="37">
        <v>900</v>
      </c>
      <c r="L386" s="64">
        <v>1200</v>
      </c>
      <c r="M386" s="37">
        <v>720</v>
      </c>
      <c r="N386" s="65">
        <v>960</v>
      </c>
      <c r="O386" s="60"/>
      <c r="P386" s="60"/>
      <c r="Q386" s="58" t="s">
        <v>89</v>
      </c>
    </row>
    <row r="387" spans="1:17" s="2" customFormat="1" ht="40.5" customHeight="1">
      <c r="A387" s="35">
        <v>375</v>
      </c>
      <c r="B387" s="35">
        <v>356</v>
      </c>
      <c r="C387" s="37" t="s">
        <v>85</v>
      </c>
      <c r="D387" s="35" t="s">
        <v>745</v>
      </c>
      <c r="E387" s="50">
        <v>4</v>
      </c>
      <c r="F387" s="51" t="s">
        <v>746</v>
      </c>
      <c r="G387" s="46" t="s">
        <v>747</v>
      </c>
      <c r="H387" s="51"/>
      <c r="I387" s="58" t="s">
        <v>334</v>
      </c>
      <c r="J387" s="46" t="s">
        <v>262</v>
      </c>
      <c r="K387" s="37">
        <v>1200</v>
      </c>
      <c r="L387" s="64">
        <f>K387+K387*0.6</f>
        <v>1920</v>
      </c>
      <c r="M387" s="37">
        <v>960</v>
      </c>
      <c r="N387" s="65">
        <v>1536</v>
      </c>
      <c r="O387" s="60"/>
      <c r="P387" s="60"/>
      <c r="Q387" s="58" t="s">
        <v>89</v>
      </c>
    </row>
    <row r="388" spans="1:17" s="5" customFormat="1" ht="24" customHeight="1">
      <c r="A388" s="35">
        <v>376</v>
      </c>
      <c r="B388" s="35">
        <v>357</v>
      </c>
      <c r="C388" s="37" t="s">
        <v>85</v>
      </c>
      <c r="D388" s="35">
        <v>330201035</v>
      </c>
      <c r="E388" s="50">
        <v>4</v>
      </c>
      <c r="F388" s="51" t="s">
        <v>748</v>
      </c>
      <c r="G388" s="51"/>
      <c r="H388" s="51"/>
      <c r="I388" s="58" t="s">
        <v>23</v>
      </c>
      <c r="J388" s="51"/>
      <c r="K388" s="37">
        <v>1400</v>
      </c>
      <c r="L388" s="64">
        <v>2240</v>
      </c>
      <c r="M388" s="37">
        <v>1120</v>
      </c>
      <c r="N388" s="70">
        <v>1792</v>
      </c>
      <c r="O388" s="60"/>
      <c r="P388" s="60"/>
      <c r="Q388" s="58" t="s">
        <v>89</v>
      </c>
    </row>
    <row r="389" spans="1:17" s="2" customFormat="1" ht="24" customHeight="1">
      <c r="A389" s="35">
        <v>377</v>
      </c>
      <c r="B389" s="35">
        <v>358</v>
      </c>
      <c r="C389" s="37" t="s">
        <v>85</v>
      </c>
      <c r="D389" s="35" t="s">
        <v>749</v>
      </c>
      <c r="E389" s="50">
        <v>2</v>
      </c>
      <c r="F389" s="51" t="s">
        <v>750</v>
      </c>
      <c r="G389" s="51"/>
      <c r="H389" s="51"/>
      <c r="I389" s="58" t="s">
        <v>23</v>
      </c>
      <c r="J389" s="51"/>
      <c r="K389" s="37">
        <v>400</v>
      </c>
      <c r="L389" s="64">
        <f>K389*0.4+K389</f>
        <v>560</v>
      </c>
      <c r="M389" s="37">
        <v>400</v>
      </c>
      <c r="N389" s="65">
        <v>560</v>
      </c>
      <c r="O389" s="60"/>
      <c r="P389" s="60"/>
      <c r="Q389" s="58" t="s">
        <v>89</v>
      </c>
    </row>
    <row r="390" spans="1:17" s="2" customFormat="1" ht="24" customHeight="1">
      <c r="A390" s="35">
        <v>378</v>
      </c>
      <c r="B390" s="35">
        <v>359</v>
      </c>
      <c r="C390" s="37" t="s">
        <v>85</v>
      </c>
      <c r="D390" s="35" t="s">
        <v>751</v>
      </c>
      <c r="E390" s="50">
        <v>2</v>
      </c>
      <c r="F390" s="51" t="s">
        <v>752</v>
      </c>
      <c r="G390" s="44" t="s">
        <v>753</v>
      </c>
      <c r="H390" s="51"/>
      <c r="I390" s="58" t="s">
        <v>23</v>
      </c>
      <c r="J390" s="51"/>
      <c r="K390" s="37">
        <v>300</v>
      </c>
      <c r="L390" s="64">
        <v>400</v>
      </c>
      <c r="M390" s="37">
        <v>240</v>
      </c>
      <c r="N390" s="65">
        <v>320</v>
      </c>
      <c r="O390" s="60"/>
      <c r="P390" s="60"/>
      <c r="Q390" s="58" t="s">
        <v>89</v>
      </c>
    </row>
    <row r="391" spans="1:17" s="2" customFormat="1" ht="24" customHeight="1">
      <c r="A391" s="35">
        <v>379</v>
      </c>
      <c r="B391" s="35">
        <v>360</v>
      </c>
      <c r="C391" s="37" t="s">
        <v>85</v>
      </c>
      <c r="D391" s="35">
        <v>910000065</v>
      </c>
      <c r="E391" s="50">
        <v>4</v>
      </c>
      <c r="F391" s="51" t="s">
        <v>754</v>
      </c>
      <c r="G391" s="51"/>
      <c r="H391" s="51"/>
      <c r="I391" s="58" t="s">
        <v>23</v>
      </c>
      <c r="J391" s="51"/>
      <c r="K391" s="37">
        <v>1400</v>
      </c>
      <c r="L391" s="64">
        <f>K391+K391*0.6</f>
        <v>2240</v>
      </c>
      <c r="M391" s="37">
        <v>1120</v>
      </c>
      <c r="N391" s="65">
        <v>1792</v>
      </c>
      <c r="O391" s="60"/>
      <c r="P391" s="60"/>
      <c r="Q391" s="58" t="s">
        <v>89</v>
      </c>
    </row>
    <row r="392" spans="1:17" s="2" customFormat="1" ht="24" customHeight="1">
      <c r="A392" s="41" t="s">
        <v>755</v>
      </c>
      <c r="B392" s="42"/>
      <c r="C392" s="42"/>
      <c r="D392" s="43"/>
      <c r="E392" s="43"/>
      <c r="F392" s="43"/>
      <c r="G392" s="43"/>
      <c r="H392" s="43"/>
      <c r="I392" s="43"/>
      <c r="J392" s="43"/>
      <c r="K392" s="42"/>
      <c r="L392" s="42"/>
      <c r="M392" s="42"/>
      <c r="N392" s="42"/>
      <c r="O392" s="43"/>
      <c r="P392" s="43"/>
      <c r="Q392" s="43"/>
    </row>
    <row r="393" spans="1:17" s="2" customFormat="1" ht="24" customHeight="1">
      <c r="A393" s="35">
        <v>380</v>
      </c>
      <c r="B393" s="35">
        <v>1</v>
      </c>
      <c r="C393" s="37" t="s">
        <v>756</v>
      </c>
      <c r="D393" s="50" t="s">
        <v>757</v>
      </c>
      <c r="E393" s="50"/>
      <c r="F393" s="51" t="s">
        <v>758</v>
      </c>
      <c r="G393" s="51"/>
      <c r="H393" s="51"/>
      <c r="I393" s="58" t="s">
        <v>23</v>
      </c>
      <c r="J393" s="51"/>
      <c r="K393" s="37">
        <v>1600</v>
      </c>
      <c r="L393" s="59">
        <f>K393*0.6+K393</f>
        <v>2560</v>
      </c>
      <c r="M393" s="60">
        <v>1600</v>
      </c>
      <c r="N393" s="59">
        <f aca="true" t="shared" si="7" ref="N393:N410">M393*0.6+M393</f>
        <v>2560</v>
      </c>
      <c r="O393" s="51"/>
      <c r="P393" s="51"/>
      <c r="Q393" s="58" t="s">
        <v>65</v>
      </c>
    </row>
    <row r="394" spans="1:17" s="2" customFormat="1" ht="37.5" customHeight="1">
      <c r="A394" s="35">
        <v>381</v>
      </c>
      <c r="B394" s="35">
        <v>2</v>
      </c>
      <c r="C394" s="37" t="s">
        <v>756</v>
      </c>
      <c r="D394" s="50" t="s">
        <v>759</v>
      </c>
      <c r="E394" s="50"/>
      <c r="F394" s="51" t="s">
        <v>760</v>
      </c>
      <c r="G394" s="46" t="s">
        <v>761</v>
      </c>
      <c r="H394" s="51"/>
      <c r="I394" s="58" t="s">
        <v>23</v>
      </c>
      <c r="J394" s="46" t="s">
        <v>762</v>
      </c>
      <c r="K394" s="37">
        <v>2400</v>
      </c>
      <c r="L394" s="59">
        <f aca="true" t="shared" si="8" ref="L394:L410">K394*0.6+K394</f>
        <v>3840</v>
      </c>
      <c r="M394" s="37">
        <v>2400</v>
      </c>
      <c r="N394" s="59">
        <f t="shared" si="7"/>
        <v>3840</v>
      </c>
      <c r="O394" s="51"/>
      <c r="P394" s="51"/>
      <c r="Q394" s="58" t="s">
        <v>65</v>
      </c>
    </row>
    <row r="395" spans="1:244" s="6" customFormat="1" ht="24" customHeight="1">
      <c r="A395" s="35">
        <v>382</v>
      </c>
      <c r="B395" s="35">
        <v>3</v>
      </c>
      <c r="C395" s="37" t="s">
        <v>756</v>
      </c>
      <c r="D395" s="50" t="s">
        <v>763</v>
      </c>
      <c r="E395" s="50"/>
      <c r="F395" s="51" t="s">
        <v>764</v>
      </c>
      <c r="G395" s="51"/>
      <c r="H395" s="51"/>
      <c r="I395" s="58" t="s">
        <v>23</v>
      </c>
      <c r="J395" s="51"/>
      <c r="K395" s="37">
        <v>1650</v>
      </c>
      <c r="L395" s="59">
        <f t="shared" si="8"/>
        <v>2640</v>
      </c>
      <c r="M395" s="37">
        <v>1650</v>
      </c>
      <c r="N395" s="59">
        <f t="shared" si="7"/>
        <v>2640</v>
      </c>
      <c r="O395" s="51"/>
      <c r="P395" s="51"/>
      <c r="Q395" s="58" t="s">
        <v>65</v>
      </c>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c r="FI395" s="2"/>
      <c r="FJ395" s="2"/>
      <c r="FK395" s="2"/>
      <c r="FL395" s="2"/>
      <c r="FM395" s="2"/>
      <c r="FN395" s="2"/>
      <c r="FO395" s="2"/>
      <c r="FP395" s="2"/>
      <c r="FQ395" s="2"/>
      <c r="FR395" s="2"/>
      <c r="FS395" s="2"/>
      <c r="FT395" s="2"/>
      <c r="FU395" s="2"/>
      <c r="FV395" s="2"/>
      <c r="FW395" s="2"/>
      <c r="FX395" s="2"/>
      <c r="FY395" s="2"/>
      <c r="FZ395" s="2"/>
      <c r="GA395" s="2"/>
      <c r="GB395" s="2"/>
      <c r="GC395" s="2"/>
      <c r="GD395" s="2"/>
      <c r="GE395" s="2"/>
      <c r="GF395" s="2"/>
      <c r="GG395" s="2"/>
      <c r="GH395" s="2"/>
      <c r="GI395" s="2"/>
      <c r="GJ395" s="2"/>
      <c r="GK395" s="2"/>
      <c r="GL395" s="2"/>
      <c r="GM395" s="2"/>
      <c r="GN395" s="2"/>
      <c r="GO395" s="2"/>
      <c r="GP395" s="2"/>
      <c r="GQ395" s="2"/>
      <c r="GR395" s="2"/>
      <c r="GS395" s="2"/>
      <c r="GT395" s="2"/>
      <c r="GU395" s="2"/>
      <c r="GV395" s="2"/>
      <c r="GW395" s="2"/>
      <c r="GX395" s="2"/>
      <c r="GY395" s="2"/>
      <c r="GZ395" s="2"/>
      <c r="HA395" s="2"/>
      <c r="HB395" s="2"/>
      <c r="HC395" s="2"/>
      <c r="HD395" s="2"/>
      <c r="HE395" s="2"/>
      <c r="HF395" s="2"/>
      <c r="HG395" s="2"/>
      <c r="HH395" s="2"/>
      <c r="HI395" s="2"/>
      <c r="HJ395" s="2"/>
      <c r="HK395" s="2"/>
      <c r="HL395" s="2"/>
      <c r="HM395" s="2"/>
      <c r="HN395" s="2"/>
      <c r="HO395" s="2"/>
      <c r="HP395" s="2"/>
      <c r="HQ395" s="2"/>
      <c r="HR395" s="2"/>
      <c r="HS395" s="2"/>
      <c r="HT395" s="2"/>
      <c r="HU395" s="2"/>
      <c r="HV395" s="2"/>
      <c r="HW395" s="2"/>
      <c r="HX395" s="2"/>
      <c r="HY395" s="2"/>
      <c r="HZ395" s="2"/>
      <c r="IA395" s="2"/>
      <c r="IB395" s="2"/>
      <c r="IC395" s="2"/>
      <c r="ID395" s="2"/>
      <c r="IE395" s="2"/>
      <c r="IF395" s="2"/>
      <c r="IG395" s="2"/>
      <c r="IH395" s="2"/>
      <c r="II395" s="2"/>
      <c r="IJ395" s="2"/>
    </row>
    <row r="396" spans="1:244" s="6" customFormat="1" ht="24" customHeight="1">
      <c r="A396" s="35">
        <v>383</v>
      </c>
      <c r="B396" s="35">
        <v>4</v>
      </c>
      <c r="C396" s="37" t="s">
        <v>756</v>
      </c>
      <c r="D396" s="50" t="s">
        <v>765</v>
      </c>
      <c r="E396" s="50"/>
      <c r="F396" s="51" t="s">
        <v>766</v>
      </c>
      <c r="G396" s="46" t="s">
        <v>767</v>
      </c>
      <c r="H396" s="51"/>
      <c r="I396" s="58" t="s">
        <v>23</v>
      </c>
      <c r="J396" s="51"/>
      <c r="K396" s="37">
        <v>1600</v>
      </c>
      <c r="L396" s="59">
        <f t="shared" si="8"/>
        <v>2560</v>
      </c>
      <c r="M396" s="37">
        <v>1600</v>
      </c>
      <c r="N396" s="59">
        <f t="shared" si="7"/>
        <v>2560</v>
      </c>
      <c r="O396" s="51"/>
      <c r="P396" s="51"/>
      <c r="Q396" s="58" t="s">
        <v>65</v>
      </c>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c r="FI396" s="2"/>
      <c r="FJ396" s="2"/>
      <c r="FK396" s="2"/>
      <c r="FL396" s="2"/>
      <c r="FM396" s="2"/>
      <c r="FN396" s="2"/>
      <c r="FO396" s="2"/>
      <c r="FP396" s="2"/>
      <c r="FQ396" s="2"/>
      <c r="FR396" s="2"/>
      <c r="FS396" s="2"/>
      <c r="FT396" s="2"/>
      <c r="FU396" s="2"/>
      <c r="FV396" s="2"/>
      <c r="FW396" s="2"/>
      <c r="FX396" s="2"/>
      <c r="FY396" s="2"/>
      <c r="FZ396" s="2"/>
      <c r="GA396" s="2"/>
      <c r="GB396" s="2"/>
      <c r="GC396" s="2"/>
      <c r="GD396" s="2"/>
      <c r="GE396" s="2"/>
      <c r="GF396" s="2"/>
      <c r="GG396" s="2"/>
      <c r="GH396" s="2"/>
      <c r="GI396" s="2"/>
      <c r="GJ396" s="2"/>
      <c r="GK396" s="2"/>
      <c r="GL396" s="2"/>
      <c r="GM396" s="2"/>
      <c r="GN396" s="2"/>
      <c r="GO396" s="2"/>
      <c r="GP396" s="2"/>
      <c r="GQ396" s="2"/>
      <c r="GR396" s="2"/>
      <c r="GS396" s="2"/>
      <c r="GT396" s="2"/>
      <c r="GU396" s="2"/>
      <c r="GV396" s="2"/>
      <c r="GW396" s="2"/>
      <c r="GX396" s="2"/>
      <c r="GY396" s="2"/>
      <c r="GZ396" s="2"/>
      <c r="HA396" s="2"/>
      <c r="HB396" s="2"/>
      <c r="HC396" s="2"/>
      <c r="HD396" s="2"/>
      <c r="HE396" s="2"/>
      <c r="HF396" s="2"/>
      <c r="HG396" s="2"/>
      <c r="HH396" s="2"/>
      <c r="HI396" s="2"/>
      <c r="HJ396" s="2"/>
      <c r="HK396" s="2"/>
      <c r="HL396" s="2"/>
      <c r="HM396" s="2"/>
      <c r="HN396" s="2"/>
      <c r="HO396" s="2"/>
      <c r="HP396" s="2"/>
      <c r="HQ396" s="2"/>
      <c r="HR396" s="2"/>
      <c r="HS396" s="2"/>
      <c r="HT396" s="2"/>
      <c r="HU396" s="2"/>
      <c r="HV396" s="2"/>
      <c r="HW396" s="2"/>
      <c r="HX396" s="2"/>
      <c r="HY396" s="2"/>
      <c r="HZ396" s="2"/>
      <c r="IA396" s="2"/>
      <c r="IB396" s="2"/>
      <c r="IC396" s="2"/>
      <c r="ID396" s="2"/>
      <c r="IE396" s="2"/>
      <c r="IF396" s="2"/>
      <c r="IG396" s="2"/>
      <c r="IH396" s="2"/>
      <c r="II396" s="2"/>
      <c r="IJ396" s="2"/>
    </row>
    <row r="397" spans="1:17" s="6" customFormat="1" ht="36" customHeight="1">
      <c r="A397" s="35">
        <v>384</v>
      </c>
      <c r="B397" s="35">
        <v>5</v>
      </c>
      <c r="C397" s="37" t="s">
        <v>756</v>
      </c>
      <c r="D397" s="50" t="s">
        <v>768</v>
      </c>
      <c r="E397" s="50"/>
      <c r="F397" s="51" t="s">
        <v>769</v>
      </c>
      <c r="G397" s="46" t="s">
        <v>761</v>
      </c>
      <c r="H397" s="51"/>
      <c r="I397" s="58" t="s">
        <v>23</v>
      </c>
      <c r="J397" s="46" t="s">
        <v>762</v>
      </c>
      <c r="K397" s="37">
        <v>2800</v>
      </c>
      <c r="L397" s="59">
        <f t="shared" si="8"/>
        <v>4480</v>
      </c>
      <c r="M397" s="37">
        <v>2800</v>
      </c>
      <c r="N397" s="59">
        <f t="shared" si="7"/>
        <v>4480</v>
      </c>
      <c r="O397" s="51"/>
      <c r="P397" s="51"/>
      <c r="Q397" s="58" t="s">
        <v>65</v>
      </c>
    </row>
    <row r="398" spans="1:17" s="6" customFormat="1" ht="24" customHeight="1">
      <c r="A398" s="35">
        <v>385</v>
      </c>
      <c r="B398" s="35">
        <v>6</v>
      </c>
      <c r="C398" s="37" t="s">
        <v>756</v>
      </c>
      <c r="D398" s="50" t="s">
        <v>770</v>
      </c>
      <c r="E398" s="50"/>
      <c r="F398" s="51" t="s">
        <v>771</v>
      </c>
      <c r="G398" s="51"/>
      <c r="H398" s="51"/>
      <c r="I398" s="58" t="s">
        <v>23</v>
      </c>
      <c r="J398" s="51"/>
      <c r="K398" s="37">
        <v>2100</v>
      </c>
      <c r="L398" s="59">
        <f t="shared" si="8"/>
        <v>3360</v>
      </c>
      <c r="M398" s="37">
        <v>2100</v>
      </c>
      <c r="N398" s="59">
        <f t="shared" si="7"/>
        <v>3360</v>
      </c>
      <c r="O398" s="51"/>
      <c r="P398" s="51"/>
      <c r="Q398" s="58" t="s">
        <v>65</v>
      </c>
    </row>
    <row r="399" spans="1:17" s="6" customFormat="1" ht="24" customHeight="1">
      <c r="A399" s="35">
        <v>386</v>
      </c>
      <c r="B399" s="35">
        <v>7</v>
      </c>
      <c r="C399" s="37" t="s">
        <v>756</v>
      </c>
      <c r="D399" s="50" t="s">
        <v>772</v>
      </c>
      <c r="E399" s="50"/>
      <c r="F399" s="51" t="s">
        <v>773</v>
      </c>
      <c r="G399" s="46" t="s">
        <v>774</v>
      </c>
      <c r="H399" s="51"/>
      <c r="I399" s="58" t="s">
        <v>23</v>
      </c>
      <c r="J399" s="51"/>
      <c r="K399" s="37">
        <v>3000</v>
      </c>
      <c r="L399" s="59">
        <f t="shared" si="8"/>
        <v>4800</v>
      </c>
      <c r="M399" s="37">
        <v>3000</v>
      </c>
      <c r="N399" s="59">
        <f t="shared" si="7"/>
        <v>4800</v>
      </c>
      <c r="O399" s="51"/>
      <c r="P399" s="51"/>
      <c r="Q399" s="58" t="s">
        <v>65</v>
      </c>
    </row>
    <row r="400" spans="1:244" s="2" customFormat="1" ht="24" customHeight="1">
      <c r="A400" s="35">
        <v>387</v>
      </c>
      <c r="B400" s="35">
        <v>8</v>
      </c>
      <c r="C400" s="37" t="s">
        <v>756</v>
      </c>
      <c r="D400" s="50" t="s">
        <v>775</v>
      </c>
      <c r="E400" s="50"/>
      <c r="F400" s="51" t="s">
        <v>776</v>
      </c>
      <c r="G400" s="51"/>
      <c r="H400" s="51"/>
      <c r="I400" s="58" t="s">
        <v>23</v>
      </c>
      <c r="J400" s="51"/>
      <c r="K400" s="37">
        <v>2450</v>
      </c>
      <c r="L400" s="59">
        <f t="shared" si="8"/>
        <v>3920</v>
      </c>
      <c r="M400" s="37">
        <v>2450</v>
      </c>
      <c r="N400" s="59">
        <f t="shared" si="7"/>
        <v>3920</v>
      </c>
      <c r="O400" s="51"/>
      <c r="P400" s="51"/>
      <c r="Q400" s="58" t="s">
        <v>65</v>
      </c>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c r="CN400" s="6"/>
      <c r="CO400" s="6"/>
      <c r="CP400" s="6"/>
      <c r="CQ400" s="6"/>
      <c r="CR400" s="6"/>
      <c r="CS400" s="6"/>
      <c r="CT400" s="6"/>
      <c r="CU400" s="6"/>
      <c r="CV400" s="6"/>
      <c r="CW400" s="6"/>
      <c r="CX400" s="6"/>
      <c r="CY400" s="6"/>
      <c r="CZ400" s="6"/>
      <c r="DA400" s="6"/>
      <c r="DB400" s="6"/>
      <c r="DC400" s="6"/>
      <c r="DD400" s="6"/>
      <c r="DE400" s="6"/>
      <c r="DF400" s="6"/>
      <c r="DG400" s="6"/>
      <c r="DH400" s="6"/>
      <c r="DI400" s="6"/>
      <c r="DJ400" s="6"/>
      <c r="DK400" s="6"/>
      <c r="DL400" s="6"/>
      <c r="DM400" s="6"/>
      <c r="DN400" s="6"/>
      <c r="DO400" s="6"/>
      <c r="DP400" s="6"/>
      <c r="DQ400" s="6"/>
      <c r="DR400" s="6"/>
      <c r="DS400" s="6"/>
      <c r="DT400" s="6"/>
      <c r="DU400" s="6"/>
      <c r="DV400" s="6"/>
      <c r="DW400" s="6"/>
      <c r="DX400" s="6"/>
      <c r="DY400" s="6"/>
      <c r="DZ400" s="6"/>
      <c r="EA400" s="6"/>
      <c r="EB400" s="6"/>
      <c r="EC400" s="6"/>
      <c r="ED400" s="6"/>
      <c r="EE400" s="6"/>
      <c r="EF400" s="6"/>
      <c r="EG400" s="6"/>
      <c r="EH400" s="6"/>
      <c r="EI400" s="6"/>
      <c r="EJ400" s="6"/>
      <c r="EK400" s="6"/>
      <c r="EL400" s="6"/>
      <c r="EM400" s="6"/>
      <c r="EN400" s="6"/>
      <c r="EO400" s="6"/>
      <c r="EP400" s="6"/>
      <c r="EQ400" s="6"/>
      <c r="ER400" s="6"/>
      <c r="ES400" s="6"/>
      <c r="ET400" s="6"/>
      <c r="EU400" s="6"/>
      <c r="EV400" s="6"/>
      <c r="EW400" s="6"/>
      <c r="EX400" s="6"/>
      <c r="EY400" s="6"/>
      <c r="EZ400" s="6"/>
      <c r="FA400" s="6"/>
      <c r="FB400" s="6"/>
      <c r="FC400" s="6"/>
      <c r="FD400" s="6"/>
      <c r="FE400" s="6"/>
      <c r="FF400" s="6"/>
      <c r="FG400" s="6"/>
      <c r="FH400" s="6"/>
      <c r="FI400" s="6"/>
      <c r="FJ400" s="6"/>
      <c r="FK400" s="6"/>
      <c r="FL400" s="6"/>
      <c r="FM400" s="6"/>
      <c r="FN400" s="6"/>
      <c r="FO400" s="6"/>
      <c r="FP400" s="6"/>
      <c r="FQ400" s="6"/>
      <c r="FR400" s="6"/>
      <c r="FS400" s="6"/>
      <c r="FT400" s="6"/>
      <c r="FU400" s="6"/>
      <c r="FV400" s="6"/>
      <c r="FW400" s="6"/>
      <c r="FX400" s="6"/>
      <c r="FY400" s="6"/>
      <c r="FZ400" s="6"/>
      <c r="GA400" s="6"/>
      <c r="GB400" s="6"/>
      <c r="GC400" s="6"/>
      <c r="GD400" s="6"/>
      <c r="GE400" s="6"/>
      <c r="GF400" s="6"/>
      <c r="GG400" s="6"/>
      <c r="GH400" s="6"/>
      <c r="GI400" s="6"/>
      <c r="GJ400" s="6"/>
      <c r="GK400" s="6"/>
      <c r="GL400" s="6"/>
      <c r="GM400" s="6"/>
      <c r="GN400" s="6"/>
      <c r="GO400" s="6"/>
      <c r="GP400" s="6"/>
      <c r="GQ400" s="6"/>
      <c r="GR400" s="6"/>
      <c r="GS400" s="6"/>
      <c r="GT400" s="6"/>
      <c r="GU400" s="6"/>
      <c r="GV400" s="6"/>
      <c r="GW400" s="6"/>
      <c r="GX400" s="6"/>
      <c r="GY400" s="6"/>
      <c r="GZ400" s="6"/>
      <c r="HA400" s="6"/>
      <c r="HB400" s="6"/>
      <c r="HC400" s="6"/>
      <c r="HD400" s="6"/>
      <c r="HE400" s="6"/>
      <c r="HF400" s="6"/>
      <c r="HG400" s="6"/>
      <c r="HH400" s="6"/>
      <c r="HI400" s="6"/>
      <c r="HJ400" s="6"/>
      <c r="HK400" s="6"/>
      <c r="HL400" s="6"/>
      <c r="HM400" s="6"/>
      <c r="HN400" s="6"/>
      <c r="HO400" s="6"/>
      <c r="HP400" s="6"/>
      <c r="HQ400" s="6"/>
      <c r="HR400" s="6"/>
      <c r="HS400" s="6"/>
      <c r="HT400" s="6"/>
      <c r="HU400" s="6"/>
      <c r="HV400" s="6"/>
      <c r="HW400" s="6"/>
      <c r="HX400" s="6"/>
      <c r="HY400" s="6"/>
      <c r="HZ400" s="6"/>
      <c r="IA400" s="6"/>
      <c r="IB400" s="6"/>
      <c r="IC400" s="6"/>
      <c r="ID400" s="6"/>
      <c r="IE400" s="6"/>
      <c r="IF400" s="6"/>
      <c r="IG400" s="6"/>
      <c r="IH400" s="6"/>
      <c r="II400" s="6"/>
      <c r="IJ400" s="6"/>
    </row>
    <row r="401" spans="1:244" s="2" customFormat="1" ht="24" customHeight="1">
      <c r="A401" s="35">
        <v>388</v>
      </c>
      <c r="B401" s="35">
        <v>9</v>
      </c>
      <c r="C401" s="37" t="s">
        <v>756</v>
      </c>
      <c r="D401" s="50" t="s">
        <v>777</v>
      </c>
      <c r="E401" s="50"/>
      <c r="F401" s="51" t="s">
        <v>778</v>
      </c>
      <c r="G401" s="51"/>
      <c r="H401" s="51"/>
      <c r="I401" s="58" t="s">
        <v>23</v>
      </c>
      <c r="J401" s="51"/>
      <c r="K401" s="37">
        <v>1800</v>
      </c>
      <c r="L401" s="59">
        <f t="shared" si="8"/>
        <v>2880</v>
      </c>
      <c r="M401" s="37">
        <v>1800</v>
      </c>
      <c r="N401" s="59">
        <f t="shared" si="7"/>
        <v>2880</v>
      </c>
      <c r="O401" s="51"/>
      <c r="P401" s="51"/>
      <c r="Q401" s="58" t="s">
        <v>65</v>
      </c>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c r="CN401" s="6"/>
      <c r="CO401" s="6"/>
      <c r="CP401" s="6"/>
      <c r="CQ401" s="6"/>
      <c r="CR401" s="6"/>
      <c r="CS401" s="6"/>
      <c r="CT401" s="6"/>
      <c r="CU401" s="6"/>
      <c r="CV401" s="6"/>
      <c r="CW401" s="6"/>
      <c r="CX401" s="6"/>
      <c r="CY401" s="6"/>
      <c r="CZ401" s="6"/>
      <c r="DA401" s="6"/>
      <c r="DB401" s="6"/>
      <c r="DC401" s="6"/>
      <c r="DD401" s="6"/>
      <c r="DE401" s="6"/>
      <c r="DF401" s="6"/>
      <c r="DG401" s="6"/>
      <c r="DH401" s="6"/>
      <c r="DI401" s="6"/>
      <c r="DJ401" s="6"/>
      <c r="DK401" s="6"/>
      <c r="DL401" s="6"/>
      <c r="DM401" s="6"/>
      <c r="DN401" s="6"/>
      <c r="DO401" s="6"/>
      <c r="DP401" s="6"/>
      <c r="DQ401" s="6"/>
      <c r="DR401" s="6"/>
      <c r="DS401" s="6"/>
      <c r="DT401" s="6"/>
      <c r="DU401" s="6"/>
      <c r="DV401" s="6"/>
      <c r="DW401" s="6"/>
      <c r="DX401" s="6"/>
      <c r="DY401" s="6"/>
      <c r="DZ401" s="6"/>
      <c r="EA401" s="6"/>
      <c r="EB401" s="6"/>
      <c r="EC401" s="6"/>
      <c r="ED401" s="6"/>
      <c r="EE401" s="6"/>
      <c r="EF401" s="6"/>
      <c r="EG401" s="6"/>
      <c r="EH401" s="6"/>
      <c r="EI401" s="6"/>
      <c r="EJ401" s="6"/>
      <c r="EK401" s="6"/>
      <c r="EL401" s="6"/>
      <c r="EM401" s="6"/>
      <c r="EN401" s="6"/>
      <c r="EO401" s="6"/>
      <c r="EP401" s="6"/>
      <c r="EQ401" s="6"/>
      <c r="ER401" s="6"/>
      <c r="ES401" s="6"/>
      <c r="ET401" s="6"/>
      <c r="EU401" s="6"/>
      <c r="EV401" s="6"/>
      <c r="EW401" s="6"/>
      <c r="EX401" s="6"/>
      <c r="EY401" s="6"/>
      <c r="EZ401" s="6"/>
      <c r="FA401" s="6"/>
      <c r="FB401" s="6"/>
      <c r="FC401" s="6"/>
      <c r="FD401" s="6"/>
      <c r="FE401" s="6"/>
      <c r="FF401" s="6"/>
      <c r="FG401" s="6"/>
      <c r="FH401" s="6"/>
      <c r="FI401" s="6"/>
      <c r="FJ401" s="6"/>
      <c r="FK401" s="6"/>
      <c r="FL401" s="6"/>
      <c r="FM401" s="6"/>
      <c r="FN401" s="6"/>
      <c r="FO401" s="6"/>
      <c r="FP401" s="6"/>
      <c r="FQ401" s="6"/>
      <c r="FR401" s="6"/>
      <c r="FS401" s="6"/>
      <c r="FT401" s="6"/>
      <c r="FU401" s="6"/>
      <c r="FV401" s="6"/>
      <c r="FW401" s="6"/>
      <c r="FX401" s="6"/>
      <c r="FY401" s="6"/>
      <c r="FZ401" s="6"/>
      <c r="GA401" s="6"/>
      <c r="GB401" s="6"/>
      <c r="GC401" s="6"/>
      <c r="GD401" s="6"/>
      <c r="GE401" s="6"/>
      <c r="GF401" s="6"/>
      <c r="GG401" s="6"/>
      <c r="GH401" s="6"/>
      <c r="GI401" s="6"/>
      <c r="GJ401" s="6"/>
      <c r="GK401" s="6"/>
      <c r="GL401" s="6"/>
      <c r="GM401" s="6"/>
      <c r="GN401" s="6"/>
      <c r="GO401" s="6"/>
      <c r="GP401" s="6"/>
      <c r="GQ401" s="6"/>
      <c r="GR401" s="6"/>
      <c r="GS401" s="6"/>
      <c r="GT401" s="6"/>
      <c r="GU401" s="6"/>
      <c r="GV401" s="6"/>
      <c r="GW401" s="6"/>
      <c r="GX401" s="6"/>
      <c r="GY401" s="6"/>
      <c r="GZ401" s="6"/>
      <c r="HA401" s="6"/>
      <c r="HB401" s="6"/>
      <c r="HC401" s="6"/>
      <c r="HD401" s="6"/>
      <c r="HE401" s="6"/>
      <c r="HF401" s="6"/>
      <c r="HG401" s="6"/>
      <c r="HH401" s="6"/>
      <c r="HI401" s="6"/>
      <c r="HJ401" s="6"/>
      <c r="HK401" s="6"/>
      <c r="HL401" s="6"/>
      <c r="HM401" s="6"/>
      <c r="HN401" s="6"/>
      <c r="HO401" s="6"/>
      <c r="HP401" s="6"/>
      <c r="HQ401" s="6"/>
      <c r="HR401" s="6"/>
      <c r="HS401" s="6"/>
      <c r="HT401" s="6"/>
      <c r="HU401" s="6"/>
      <c r="HV401" s="6"/>
      <c r="HW401" s="6"/>
      <c r="HX401" s="6"/>
      <c r="HY401" s="6"/>
      <c r="HZ401" s="6"/>
      <c r="IA401" s="6"/>
      <c r="IB401" s="6"/>
      <c r="IC401" s="6"/>
      <c r="ID401" s="6"/>
      <c r="IE401" s="6"/>
      <c r="IF401" s="6"/>
      <c r="IG401" s="6"/>
      <c r="IH401" s="6"/>
      <c r="II401" s="6"/>
      <c r="IJ401" s="6"/>
    </row>
    <row r="402" spans="1:244" s="1" customFormat="1" ht="24" customHeight="1">
      <c r="A402" s="35">
        <v>389</v>
      </c>
      <c r="B402" s="35">
        <v>10</v>
      </c>
      <c r="C402" s="37" t="s">
        <v>756</v>
      </c>
      <c r="D402" s="50" t="s">
        <v>779</v>
      </c>
      <c r="E402" s="50"/>
      <c r="F402" s="51" t="s">
        <v>780</v>
      </c>
      <c r="G402" s="46" t="s">
        <v>781</v>
      </c>
      <c r="H402" s="51"/>
      <c r="I402" s="58" t="s">
        <v>23</v>
      </c>
      <c r="J402" s="46" t="s">
        <v>782</v>
      </c>
      <c r="K402" s="37">
        <v>2300</v>
      </c>
      <c r="L402" s="59">
        <f t="shared" si="8"/>
        <v>3680</v>
      </c>
      <c r="M402" s="37">
        <v>2300</v>
      </c>
      <c r="N402" s="59">
        <f t="shared" si="7"/>
        <v>3680</v>
      </c>
      <c r="O402" s="51"/>
      <c r="P402" s="51"/>
      <c r="Q402" s="58" t="s">
        <v>65</v>
      </c>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c r="DG402" s="6"/>
      <c r="DH402" s="6"/>
      <c r="DI402" s="6"/>
      <c r="DJ402" s="6"/>
      <c r="DK402" s="6"/>
      <c r="DL402" s="6"/>
      <c r="DM402" s="6"/>
      <c r="DN402" s="6"/>
      <c r="DO402" s="6"/>
      <c r="DP402" s="6"/>
      <c r="DQ402" s="6"/>
      <c r="DR402" s="6"/>
      <c r="DS402" s="6"/>
      <c r="DT402" s="6"/>
      <c r="DU402" s="6"/>
      <c r="DV402" s="6"/>
      <c r="DW402" s="6"/>
      <c r="DX402" s="6"/>
      <c r="DY402" s="6"/>
      <c r="DZ402" s="6"/>
      <c r="EA402" s="6"/>
      <c r="EB402" s="6"/>
      <c r="EC402" s="6"/>
      <c r="ED402" s="6"/>
      <c r="EE402" s="6"/>
      <c r="EF402" s="6"/>
      <c r="EG402" s="6"/>
      <c r="EH402" s="6"/>
      <c r="EI402" s="6"/>
      <c r="EJ402" s="6"/>
      <c r="EK402" s="6"/>
      <c r="EL402" s="6"/>
      <c r="EM402" s="6"/>
      <c r="EN402" s="6"/>
      <c r="EO402" s="6"/>
      <c r="EP402" s="6"/>
      <c r="EQ402" s="6"/>
      <c r="ER402" s="6"/>
      <c r="ES402" s="6"/>
      <c r="ET402" s="6"/>
      <c r="EU402" s="6"/>
      <c r="EV402" s="6"/>
      <c r="EW402" s="6"/>
      <c r="EX402" s="6"/>
      <c r="EY402" s="6"/>
      <c r="EZ402" s="6"/>
      <c r="FA402" s="6"/>
      <c r="FB402" s="6"/>
      <c r="FC402" s="6"/>
      <c r="FD402" s="6"/>
      <c r="FE402" s="6"/>
      <c r="FF402" s="6"/>
      <c r="FG402" s="6"/>
      <c r="FH402" s="6"/>
      <c r="FI402" s="6"/>
      <c r="FJ402" s="6"/>
      <c r="FK402" s="6"/>
      <c r="FL402" s="6"/>
      <c r="FM402" s="6"/>
      <c r="FN402" s="6"/>
      <c r="FO402" s="6"/>
      <c r="FP402" s="6"/>
      <c r="FQ402" s="6"/>
      <c r="FR402" s="6"/>
      <c r="FS402" s="6"/>
      <c r="FT402" s="6"/>
      <c r="FU402" s="6"/>
      <c r="FV402" s="6"/>
      <c r="FW402" s="6"/>
      <c r="FX402" s="6"/>
      <c r="FY402" s="6"/>
      <c r="FZ402" s="6"/>
      <c r="GA402" s="6"/>
      <c r="GB402" s="6"/>
      <c r="GC402" s="6"/>
      <c r="GD402" s="6"/>
      <c r="GE402" s="6"/>
      <c r="GF402" s="6"/>
      <c r="GG402" s="6"/>
      <c r="GH402" s="6"/>
      <c r="GI402" s="6"/>
      <c r="GJ402" s="6"/>
      <c r="GK402" s="6"/>
      <c r="GL402" s="6"/>
      <c r="GM402" s="6"/>
      <c r="GN402" s="6"/>
      <c r="GO402" s="6"/>
      <c r="GP402" s="6"/>
      <c r="GQ402" s="6"/>
      <c r="GR402" s="6"/>
      <c r="GS402" s="6"/>
      <c r="GT402" s="6"/>
      <c r="GU402" s="6"/>
      <c r="GV402" s="6"/>
      <c r="GW402" s="6"/>
      <c r="GX402" s="6"/>
      <c r="GY402" s="6"/>
      <c r="GZ402" s="6"/>
      <c r="HA402" s="6"/>
      <c r="HB402" s="6"/>
      <c r="HC402" s="6"/>
      <c r="HD402" s="6"/>
      <c r="HE402" s="6"/>
      <c r="HF402" s="6"/>
      <c r="HG402" s="6"/>
      <c r="HH402" s="6"/>
      <c r="HI402" s="6"/>
      <c r="HJ402" s="6"/>
      <c r="HK402" s="6"/>
      <c r="HL402" s="6"/>
      <c r="HM402" s="6"/>
      <c r="HN402" s="6"/>
      <c r="HO402" s="6"/>
      <c r="HP402" s="6"/>
      <c r="HQ402" s="6"/>
      <c r="HR402" s="6"/>
      <c r="HS402" s="6"/>
      <c r="HT402" s="6"/>
      <c r="HU402" s="6"/>
      <c r="HV402" s="6"/>
      <c r="HW402" s="6"/>
      <c r="HX402" s="6"/>
      <c r="HY402" s="6"/>
      <c r="HZ402" s="6"/>
      <c r="IA402" s="6"/>
      <c r="IB402" s="6"/>
      <c r="IC402" s="6"/>
      <c r="ID402" s="6"/>
      <c r="IE402" s="6"/>
      <c r="IF402" s="6"/>
      <c r="IG402" s="6"/>
      <c r="IH402" s="6"/>
      <c r="II402" s="6"/>
      <c r="IJ402" s="6"/>
    </row>
    <row r="403" spans="1:244" s="1" customFormat="1" ht="24" customHeight="1">
      <c r="A403" s="35">
        <v>390</v>
      </c>
      <c r="B403" s="35">
        <v>11</v>
      </c>
      <c r="C403" s="37" t="s">
        <v>756</v>
      </c>
      <c r="D403" s="50" t="s">
        <v>783</v>
      </c>
      <c r="E403" s="50"/>
      <c r="F403" s="51" t="s">
        <v>784</v>
      </c>
      <c r="G403" s="46" t="s">
        <v>785</v>
      </c>
      <c r="H403" s="51"/>
      <c r="I403" s="58" t="s">
        <v>23</v>
      </c>
      <c r="J403" s="51"/>
      <c r="K403" s="37">
        <v>2200</v>
      </c>
      <c r="L403" s="59">
        <f t="shared" si="8"/>
        <v>3520</v>
      </c>
      <c r="M403" s="37">
        <v>2200</v>
      </c>
      <c r="N403" s="59">
        <f t="shared" si="7"/>
        <v>3520</v>
      </c>
      <c r="O403" s="51"/>
      <c r="P403" s="51"/>
      <c r="Q403" s="58" t="s">
        <v>65</v>
      </c>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c r="DD403" s="6"/>
      <c r="DE403" s="6"/>
      <c r="DF403" s="6"/>
      <c r="DG403" s="6"/>
      <c r="DH403" s="6"/>
      <c r="DI403" s="6"/>
      <c r="DJ403" s="6"/>
      <c r="DK403" s="6"/>
      <c r="DL403" s="6"/>
      <c r="DM403" s="6"/>
      <c r="DN403" s="6"/>
      <c r="DO403" s="6"/>
      <c r="DP403" s="6"/>
      <c r="DQ403" s="6"/>
      <c r="DR403" s="6"/>
      <c r="DS403" s="6"/>
      <c r="DT403" s="6"/>
      <c r="DU403" s="6"/>
      <c r="DV403" s="6"/>
      <c r="DW403" s="6"/>
      <c r="DX403" s="6"/>
      <c r="DY403" s="6"/>
      <c r="DZ403" s="6"/>
      <c r="EA403" s="6"/>
      <c r="EB403" s="6"/>
      <c r="EC403" s="6"/>
      <c r="ED403" s="6"/>
      <c r="EE403" s="6"/>
      <c r="EF403" s="6"/>
      <c r="EG403" s="6"/>
      <c r="EH403" s="6"/>
      <c r="EI403" s="6"/>
      <c r="EJ403" s="6"/>
      <c r="EK403" s="6"/>
      <c r="EL403" s="6"/>
      <c r="EM403" s="6"/>
      <c r="EN403" s="6"/>
      <c r="EO403" s="6"/>
      <c r="EP403" s="6"/>
      <c r="EQ403" s="6"/>
      <c r="ER403" s="6"/>
      <c r="ES403" s="6"/>
      <c r="ET403" s="6"/>
      <c r="EU403" s="6"/>
      <c r="EV403" s="6"/>
      <c r="EW403" s="6"/>
      <c r="EX403" s="6"/>
      <c r="EY403" s="6"/>
      <c r="EZ403" s="6"/>
      <c r="FA403" s="6"/>
      <c r="FB403" s="6"/>
      <c r="FC403" s="6"/>
      <c r="FD403" s="6"/>
      <c r="FE403" s="6"/>
      <c r="FF403" s="6"/>
      <c r="FG403" s="6"/>
      <c r="FH403" s="6"/>
      <c r="FI403" s="6"/>
      <c r="FJ403" s="6"/>
      <c r="FK403" s="6"/>
      <c r="FL403" s="6"/>
      <c r="FM403" s="6"/>
      <c r="FN403" s="6"/>
      <c r="FO403" s="6"/>
      <c r="FP403" s="6"/>
      <c r="FQ403" s="6"/>
      <c r="FR403" s="6"/>
      <c r="FS403" s="6"/>
      <c r="FT403" s="6"/>
      <c r="FU403" s="6"/>
      <c r="FV403" s="6"/>
      <c r="FW403" s="6"/>
      <c r="FX403" s="6"/>
      <c r="FY403" s="6"/>
      <c r="FZ403" s="6"/>
      <c r="GA403" s="6"/>
      <c r="GB403" s="6"/>
      <c r="GC403" s="6"/>
      <c r="GD403" s="6"/>
      <c r="GE403" s="6"/>
      <c r="GF403" s="6"/>
      <c r="GG403" s="6"/>
      <c r="GH403" s="6"/>
      <c r="GI403" s="6"/>
      <c r="GJ403" s="6"/>
      <c r="GK403" s="6"/>
      <c r="GL403" s="6"/>
      <c r="GM403" s="6"/>
      <c r="GN403" s="6"/>
      <c r="GO403" s="6"/>
      <c r="GP403" s="6"/>
      <c r="GQ403" s="6"/>
      <c r="GR403" s="6"/>
      <c r="GS403" s="6"/>
      <c r="GT403" s="6"/>
      <c r="GU403" s="6"/>
      <c r="GV403" s="6"/>
      <c r="GW403" s="6"/>
      <c r="GX403" s="6"/>
      <c r="GY403" s="6"/>
      <c r="GZ403" s="6"/>
      <c r="HA403" s="6"/>
      <c r="HB403" s="6"/>
      <c r="HC403" s="6"/>
      <c r="HD403" s="6"/>
      <c r="HE403" s="6"/>
      <c r="HF403" s="6"/>
      <c r="HG403" s="6"/>
      <c r="HH403" s="6"/>
      <c r="HI403" s="6"/>
      <c r="HJ403" s="6"/>
      <c r="HK403" s="6"/>
      <c r="HL403" s="6"/>
      <c r="HM403" s="6"/>
      <c r="HN403" s="6"/>
      <c r="HO403" s="6"/>
      <c r="HP403" s="6"/>
      <c r="HQ403" s="6"/>
      <c r="HR403" s="6"/>
      <c r="HS403" s="6"/>
      <c r="HT403" s="6"/>
      <c r="HU403" s="6"/>
      <c r="HV403" s="6"/>
      <c r="HW403" s="6"/>
      <c r="HX403" s="6"/>
      <c r="HY403" s="6"/>
      <c r="HZ403" s="6"/>
      <c r="IA403" s="6"/>
      <c r="IB403" s="6"/>
      <c r="IC403" s="6"/>
      <c r="ID403" s="6"/>
      <c r="IE403" s="6"/>
      <c r="IF403" s="6"/>
      <c r="IG403" s="6"/>
      <c r="IH403" s="6"/>
      <c r="II403" s="6"/>
      <c r="IJ403" s="6"/>
    </row>
    <row r="404" spans="1:244" s="1" customFormat="1" ht="24" customHeight="1">
      <c r="A404" s="35">
        <v>391</v>
      </c>
      <c r="B404" s="35">
        <v>12</v>
      </c>
      <c r="C404" s="37" t="s">
        <v>756</v>
      </c>
      <c r="D404" s="50" t="s">
        <v>786</v>
      </c>
      <c r="E404" s="50"/>
      <c r="F404" s="51" t="s">
        <v>787</v>
      </c>
      <c r="G404" s="51"/>
      <c r="H404" s="51"/>
      <c r="I404" s="58" t="s">
        <v>23</v>
      </c>
      <c r="J404" s="51"/>
      <c r="K404" s="37">
        <v>2500</v>
      </c>
      <c r="L404" s="59">
        <f t="shared" si="8"/>
        <v>4000</v>
      </c>
      <c r="M404" s="37">
        <v>2500</v>
      </c>
      <c r="N404" s="59">
        <f t="shared" si="7"/>
        <v>4000</v>
      </c>
      <c r="O404" s="51"/>
      <c r="P404" s="51"/>
      <c r="Q404" s="58" t="s">
        <v>65</v>
      </c>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c r="DD404" s="6"/>
      <c r="DE404" s="6"/>
      <c r="DF404" s="6"/>
      <c r="DG404" s="6"/>
      <c r="DH404" s="6"/>
      <c r="DI404" s="6"/>
      <c r="DJ404" s="6"/>
      <c r="DK404" s="6"/>
      <c r="DL404" s="6"/>
      <c r="DM404" s="6"/>
      <c r="DN404" s="6"/>
      <c r="DO404" s="6"/>
      <c r="DP404" s="6"/>
      <c r="DQ404" s="6"/>
      <c r="DR404" s="6"/>
      <c r="DS404" s="6"/>
      <c r="DT404" s="6"/>
      <c r="DU404" s="6"/>
      <c r="DV404" s="6"/>
      <c r="DW404" s="6"/>
      <c r="DX404" s="6"/>
      <c r="DY404" s="6"/>
      <c r="DZ404" s="6"/>
      <c r="EA404" s="6"/>
      <c r="EB404" s="6"/>
      <c r="EC404" s="6"/>
      <c r="ED404" s="6"/>
      <c r="EE404" s="6"/>
      <c r="EF404" s="6"/>
      <c r="EG404" s="6"/>
      <c r="EH404" s="6"/>
      <c r="EI404" s="6"/>
      <c r="EJ404" s="6"/>
      <c r="EK404" s="6"/>
      <c r="EL404" s="6"/>
      <c r="EM404" s="6"/>
      <c r="EN404" s="6"/>
      <c r="EO404" s="6"/>
      <c r="EP404" s="6"/>
      <c r="EQ404" s="6"/>
      <c r="ER404" s="6"/>
      <c r="ES404" s="6"/>
      <c r="ET404" s="6"/>
      <c r="EU404" s="6"/>
      <c r="EV404" s="6"/>
      <c r="EW404" s="6"/>
      <c r="EX404" s="6"/>
      <c r="EY404" s="6"/>
      <c r="EZ404" s="6"/>
      <c r="FA404" s="6"/>
      <c r="FB404" s="6"/>
      <c r="FC404" s="6"/>
      <c r="FD404" s="6"/>
      <c r="FE404" s="6"/>
      <c r="FF404" s="6"/>
      <c r="FG404" s="6"/>
      <c r="FH404" s="6"/>
      <c r="FI404" s="6"/>
      <c r="FJ404" s="6"/>
      <c r="FK404" s="6"/>
      <c r="FL404" s="6"/>
      <c r="FM404" s="6"/>
      <c r="FN404" s="6"/>
      <c r="FO404" s="6"/>
      <c r="FP404" s="6"/>
      <c r="FQ404" s="6"/>
      <c r="FR404" s="6"/>
      <c r="FS404" s="6"/>
      <c r="FT404" s="6"/>
      <c r="FU404" s="6"/>
      <c r="FV404" s="6"/>
      <c r="FW404" s="6"/>
      <c r="FX404" s="6"/>
      <c r="FY404" s="6"/>
      <c r="FZ404" s="6"/>
      <c r="GA404" s="6"/>
      <c r="GB404" s="6"/>
      <c r="GC404" s="6"/>
      <c r="GD404" s="6"/>
      <c r="GE404" s="6"/>
      <c r="GF404" s="6"/>
      <c r="GG404" s="6"/>
      <c r="GH404" s="6"/>
      <c r="GI404" s="6"/>
      <c r="GJ404" s="6"/>
      <c r="GK404" s="6"/>
      <c r="GL404" s="6"/>
      <c r="GM404" s="6"/>
      <c r="GN404" s="6"/>
      <c r="GO404" s="6"/>
      <c r="GP404" s="6"/>
      <c r="GQ404" s="6"/>
      <c r="GR404" s="6"/>
      <c r="GS404" s="6"/>
      <c r="GT404" s="6"/>
      <c r="GU404" s="6"/>
      <c r="GV404" s="6"/>
      <c r="GW404" s="6"/>
      <c r="GX404" s="6"/>
      <c r="GY404" s="6"/>
      <c r="GZ404" s="6"/>
      <c r="HA404" s="6"/>
      <c r="HB404" s="6"/>
      <c r="HC404" s="6"/>
      <c r="HD404" s="6"/>
      <c r="HE404" s="6"/>
      <c r="HF404" s="6"/>
      <c r="HG404" s="6"/>
      <c r="HH404" s="6"/>
      <c r="HI404" s="6"/>
      <c r="HJ404" s="6"/>
      <c r="HK404" s="6"/>
      <c r="HL404" s="6"/>
      <c r="HM404" s="6"/>
      <c r="HN404" s="6"/>
      <c r="HO404" s="6"/>
      <c r="HP404" s="6"/>
      <c r="HQ404" s="6"/>
      <c r="HR404" s="6"/>
      <c r="HS404" s="6"/>
      <c r="HT404" s="6"/>
      <c r="HU404" s="6"/>
      <c r="HV404" s="6"/>
      <c r="HW404" s="6"/>
      <c r="HX404" s="6"/>
      <c r="HY404" s="6"/>
      <c r="HZ404" s="6"/>
      <c r="IA404" s="6"/>
      <c r="IB404" s="6"/>
      <c r="IC404" s="6"/>
      <c r="ID404" s="6"/>
      <c r="IE404" s="6"/>
      <c r="IF404" s="6"/>
      <c r="IG404" s="6"/>
      <c r="IH404" s="6"/>
      <c r="II404" s="6"/>
      <c r="IJ404" s="6"/>
    </row>
    <row r="405" spans="1:244" s="1" customFormat="1" ht="24" customHeight="1">
      <c r="A405" s="35">
        <v>392</v>
      </c>
      <c r="B405" s="35">
        <v>13</v>
      </c>
      <c r="C405" s="37" t="s">
        <v>756</v>
      </c>
      <c r="D405" s="50" t="s">
        <v>788</v>
      </c>
      <c r="E405" s="50"/>
      <c r="F405" s="51" t="s">
        <v>789</v>
      </c>
      <c r="G405" s="46" t="s">
        <v>790</v>
      </c>
      <c r="H405" s="51"/>
      <c r="I405" s="58" t="s">
        <v>23</v>
      </c>
      <c r="J405" s="51"/>
      <c r="K405" s="37">
        <v>1650</v>
      </c>
      <c r="L405" s="59">
        <f t="shared" si="8"/>
        <v>2640</v>
      </c>
      <c r="M405" s="37">
        <v>1650</v>
      </c>
      <c r="N405" s="59">
        <f t="shared" si="7"/>
        <v>2640</v>
      </c>
      <c r="O405" s="51"/>
      <c r="P405" s="51"/>
      <c r="Q405" s="58" t="s">
        <v>65</v>
      </c>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c r="CU405" s="6"/>
      <c r="CV405" s="6"/>
      <c r="CW405" s="6"/>
      <c r="CX405" s="6"/>
      <c r="CY405" s="6"/>
      <c r="CZ405" s="6"/>
      <c r="DA405" s="6"/>
      <c r="DB405" s="6"/>
      <c r="DC405" s="6"/>
      <c r="DD405" s="6"/>
      <c r="DE405" s="6"/>
      <c r="DF405" s="6"/>
      <c r="DG405" s="6"/>
      <c r="DH405" s="6"/>
      <c r="DI405" s="6"/>
      <c r="DJ405" s="6"/>
      <c r="DK405" s="6"/>
      <c r="DL405" s="6"/>
      <c r="DM405" s="6"/>
      <c r="DN405" s="6"/>
      <c r="DO405" s="6"/>
      <c r="DP405" s="6"/>
      <c r="DQ405" s="6"/>
      <c r="DR405" s="6"/>
      <c r="DS405" s="6"/>
      <c r="DT405" s="6"/>
      <c r="DU405" s="6"/>
      <c r="DV405" s="6"/>
      <c r="DW405" s="6"/>
      <c r="DX405" s="6"/>
      <c r="DY405" s="6"/>
      <c r="DZ405" s="6"/>
      <c r="EA405" s="6"/>
      <c r="EB405" s="6"/>
      <c r="EC405" s="6"/>
      <c r="ED405" s="6"/>
      <c r="EE405" s="6"/>
      <c r="EF405" s="6"/>
      <c r="EG405" s="6"/>
      <c r="EH405" s="6"/>
      <c r="EI405" s="6"/>
      <c r="EJ405" s="6"/>
      <c r="EK405" s="6"/>
      <c r="EL405" s="6"/>
      <c r="EM405" s="6"/>
      <c r="EN405" s="6"/>
      <c r="EO405" s="6"/>
      <c r="EP405" s="6"/>
      <c r="EQ405" s="6"/>
      <c r="ER405" s="6"/>
      <c r="ES405" s="6"/>
      <c r="ET405" s="6"/>
      <c r="EU405" s="6"/>
      <c r="EV405" s="6"/>
      <c r="EW405" s="6"/>
      <c r="EX405" s="6"/>
      <c r="EY405" s="6"/>
      <c r="EZ405" s="6"/>
      <c r="FA405" s="6"/>
      <c r="FB405" s="6"/>
      <c r="FC405" s="6"/>
      <c r="FD405" s="6"/>
      <c r="FE405" s="6"/>
      <c r="FF405" s="6"/>
      <c r="FG405" s="6"/>
      <c r="FH405" s="6"/>
      <c r="FI405" s="6"/>
      <c r="FJ405" s="6"/>
      <c r="FK405" s="6"/>
      <c r="FL405" s="6"/>
      <c r="FM405" s="6"/>
      <c r="FN405" s="6"/>
      <c r="FO405" s="6"/>
      <c r="FP405" s="6"/>
      <c r="FQ405" s="6"/>
      <c r="FR405" s="6"/>
      <c r="FS405" s="6"/>
      <c r="FT405" s="6"/>
      <c r="FU405" s="6"/>
      <c r="FV405" s="6"/>
      <c r="FW405" s="6"/>
      <c r="FX405" s="6"/>
      <c r="FY405" s="6"/>
      <c r="FZ405" s="6"/>
      <c r="GA405" s="6"/>
      <c r="GB405" s="6"/>
      <c r="GC405" s="6"/>
      <c r="GD405" s="6"/>
      <c r="GE405" s="6"/>
      <c r="GF405" s="6"/>
      <c r="GG405" s="6"/>
      <c r="GH405" s="6"/>
      <c r="GI405" s="6"/>
      <c r="GJ405" s="6"/>
      <c r="GK405" s="6"/>
      <c r="GL405" s="6"/>
      <c r="GM405" s="6"/>
      <c r="GN405" s="6"/>
      <c r="GO405" s="6"/>
      <c r="GP405" s="6"/>
      <c r="GQ405" s="6"/>
      <c r="GR405" s="6"/>
      <c r="GS405" s="6"/>
      <c r="GT405" s="6"/>
      <c r="GU405" s="6"/>
      <c r="GV405" s="6"/>
      <c r="GW405" s="6"/>
      <c r="GX405" s="6"/>
      <c r="GY405" s="6"/>
      <c r="GZ405" s="6"/>
      <c r="HA405" s="6"/>
      <c r="HB405" s="6"/>
      <c r="HC405" s="6"/>
      <c r="HD405" s="6"/>
      <c r="HE405" s="6"/>
      <c r="HF405" s="6"/>
      <c r="HG405" s="6"/>
      <c r="HH405" s="6"/>
      <c r="HI405" s="6"/>
      <c r="HJ405" s="6"/>
      <c r="HK405" s="6"/>
      <c r="HL405" s="6"/>
      <c r="HM405" s="6"/>
      <c r="HN405" s="6"/>
      <c r="HO405" s="6"/>
      <c r="HP405" s="6"/>
      <c r="HQ405" s="6"/>
      <c r="HR405" s="6"/>
      <c r="HS405" s="6"/>
      <c r="HT405" s="6"/>
      <c r="HU405" s="6"/>
      <c r="HV405" s="6"/>
      <c r="HW405" s="6"/>
      <c r="HX405" s="6"/>
      <c r="HY405" s="6"/>
      <c r="HZ405" s="6"/>
      <c r="IA405" s="6"/>
      <c r="IB405" s="6"/>
      <c r="IC405" s="6"/>
      <c r="ID405" s="6"/>
      <c r="IE405" s="6"/>
      <c r="IF405" s="6"/>
      <c r="IG405" s="6"/>
      <c r="IH405" s="6"/>
      <c r="II405" s="6"/>
      <c r="IJ405" s="6"/>
    </row>
    <row r="406" spans="1:244" s="1" customFormat="1" ht="24" customHeight="1">
      <c r="A406" s="35">
        <v>393</v>
      </c>
      <c r="B406" s="35">
        <v>14</v>
      </c>
      <c r="C406" s="37" t="s">
        <v>756</v>
      </c>
      <c r="D406" s="50" t="s">
        <v>791</v>
      </c>
      <c r="E406" s="50"/>
      <c r="F406" s="51" t="s">
        <v>792</v>
      </c>
      <c r="G406" s="46" t="s">
        <v>793</v>
      </c>
      <c r="H406" s="51"/>
      <c r="I406" s="58" t="s">
        <v>23</v>
      </c>
      <c r="J406" s="51"/>
      <c r="K406" s="37">
        <v>1550</v>
      </c>
      <c r="L406" s="59">
        <f t="shared" si="8"/>
        <v>2480</v>
      </c>
      <c r="M406" s="37">
        <v>1550</v>
      </c>
      <c r="N406" s="59">
        <f t="shared" si="7"/>
        <v>2480</v>
      </c>
      <c r="O406" s="51"/>
      <c r="P406" s="51"/>
      <c r="Q406" s="58" t="s">
        <v>65</v>
      </c>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c r="EH406" s="6"/>
      <c r="EI406" s="6"/>
      <c r="EJ406" s="6"/>
      <c r="EK406" s="6"/>
      <c r="EL406" s="6"/>
      <c r="EM406" s="6"/>
      <c r="EN406" s="6"/>
      <c r="EO406" s="6"/>
      <c r="EP406" s="6"/>
      <c r="EQ406" s="6"/>
      <c r="ER406" s="6"/>
      <c r="ES406" s="6"/>
      <c r="ET406" s="6"/>
      <c r="EU406" s="6"/>
      <c r="EV406" s="6"/>
      <c r="EW406" s="6"/>
      <c r="EX406" s="6"/>
      <c r="EY406" s="6"/>
      <c r="EZ406" s="6"/>
      <c r="FA406" s="6"/>
      <c r="FB406" s="6"/>
      <c r="FC406" s="6"/>
      <c r="FD406" s="6"/>
      <c r="FE406" s="6"/>
      <c r="FF406" s="6"/>
      <c r="FG406" s="6"/>
      <c r="FH406" s="6"/>
      <c r="FI406" s="6"/>
      <c r="FJ406" s="6"/>
      <c r="FK406" s="6"/>
      <c r="FL406" s="6"/>
      <c r="FM406" s="6"/>
      <c r="FN406" s="6"/>
      <c r="FO406" s="6"/>
      <c r="FP406" s="6"/>
      <c r="FQ406" s="6"/>
      <c r="FR406" s="6"/>
      <c r="FS406" s="6"/>
      <c r="FT406" s="6"/>
      <c r="FU406" s="6"/>
      <c r="FV406" s="6"/>
      <c r="FW406" s="6"/>
      <c r="FX406" s="6"/>
      <c r="FY406" s="6"/>
      <c r="FZ406" s="6"/>
      <c r="GA406" s="6"/>
      <c r="GB406" s="6"/>
      <c r="GC406" s="6"/>
      <c r="GD406" s="6"/>
      <c r="GE406" s="6"/>
      <c r="GF406" s="6"/>
      <c r="GG406" s="6"/>
      <c r="GH406" s="6"/>
      <c r="GI406" s="6"/>
      <c r="GJ406" s="6"/>
      <c r="GK406" s="6"/>
      <c r="GL406" s="6"/>
      <c r="GM406" s="6"/>
      <c r="GN406" s="6"/>
      <c r="GO406" s="6"/>
      <c r="GP406" s="6"/>
      <c r="GQ406" s="6"/>
      <c r="GR406" s="6"/>
      <c r="GS406" s="6"/>
      <c r="GT406" s="6"/>
      <c r="GU406" s="6"/>
      <c r="GV406" s="6"/>
      <c r="GW406" s="6"/>
      <c r="GX406" s="6"/>
      <c r="GY406" s="6"/>
      <c r="GZ406" s="6"/>
      <c r="HA406" s="6"/>
      <c r="HB406" s="6"/>
      <c r="HC406" s="6"/>
      <c r="HD406" s="6"/>
      <c r="HE406" s="6"/>
      <c r="HF406" s="6"/>
      <c r="HG406" s="6"/>
      <c r="HH406" s="6"/>
      <c r="HI406" s="6"/>
      <c r="HJ406" s="6"/>
      <c r="HK406" s="6"/>
      <c r="HL406" s="6"/>
      <c r="HM406" s="6"/>
      <c r="HN406" s="6"/>
      <c r="HO406" s="6"/>
      <c r="HP406" s="6"/>
      <c r="HQ406" s="6"/>
      <c r="HR406" s="6"/>
      <c r="HS406" s="6"/>
      <c r="HT406" s="6"/>
      <c r="HU406" s="6"/>
      <c r="HV406" s="6"/>
      <c r="HW406" s="6"/>
      <c r="HX406" s="6"/>
      <c r="HY406" s="6"/>
      <c r="HZ406" s="6"/>
      <c r="IA406" s="6"/>
      <c r="IB406" s="6"/>
      <c r="IC406" s="6"/>
      <c r="ID406" s="6"/>
      <c r="IE406" s="6"/>
      <c r="IF406" s="6"/>
      <c r="IG406" s="6"/>
      <c r="IH406" s="6"/>
      <c r="II406" s="6"/>
      <c r="IJ406" s="6"/>
    </row>
    <row r="407" spans="1:244" s="1" customFormat="1" ht="24" customHeight="1">
      <c r="A407" s="35">
        <v>394</v>
      </c>
      <c r="B407" s="35">
        <v>15</v>
      </c>
      <c r="C407" s="37" t="s">
        <v>756</v>
      </c>
      <c r="D407" s="50" t="s">
        <v>794</v>
      </c>
      <c r="E407" s="50"/>
      <c r="F407" s="51" t="s">
        <v>795</v>
      </c>
      <c r="G407" s="46" t="s">
        <v>796</v>
      </c>
      <c r="H407" s="51"/>
      <c r="I407" s="58" t="s">
        <v>23</v>
      </c>
      <c r="J407" s="51"/>
      <c r="K407" s="37">
        <v>1700</v>
      </c>
      <c r="L407" s="59">
        <f t="shared" si="8"/>
        <v>2720</v>
      </c>
      <c r="M407" s="37">
        <v>1700</v>
      </c>
      <c r="N407" s="59">
        <f t="shared" si="7"/>
        <v>2720</v>
      </c>
      <c r="O407" s="51"/>
      <c r="P407" s="51"/>
      <c r="Q407" s="58" t="s">
        <v>65</v>
      </c>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c r="DL407" s="6"/>
      <c r="DM407" s="6"/>
      <c r="DN407" s="6"/>
      <c r="DO407" s="6"/>
      <c r="DP407" s="6"/>
      <c r="DQ407" s="6"/>
      <c r="DR407" s="6"/>
      <c r="DS407" s="6"/>
      <c r="DT407" s="6"/>
      <c r="DU407" s="6"/>
      <c r="DV407" s="6"/>
      <c r="DW407" s="6"/>
      <c r="DX407" s="6"/>
      <c r="DY407" s="6"/>
      <c r="DZ407" s="6"/>
      <c r="EA407" s="6"/>
      <c r="EB407" s="6"/>
      <c r="EC407" s="6"/>
      <c r="ED407" s="6"/>
      <c r="EE407" s="6"/>
      <c r="EF407" s="6"/>
      <c r="EG407" s="6"/>
      <c r="EH407" s="6"/>
      <c r="EI407" s="6"/>
      <c r="EJ407" s="6"/>
      <c r="EK407" s="6"/>
      <c r="EL407" s="6"/>
      <c r="EM407" s="6"/>
      <c r="EN407" s="6"/>
      <c r="EO407" s="6"/>
      <c r="EP407" s="6"/>
      <c r="EQ407" s="6"/>
      <c r="ER407" s="6"/>
      <c r="ES407" s="6"/>
      <c r="ET407" s="6"/>
      <c r="EU407" s="6"/>
      <c r="EV407" s="6"/>
      <c r="EW407" s="6"/>
      <c r="EX407" s="6"/>
      <c r="EY407" s="6"/>
      <c r="EZ407" s="6"/>
      <c r="FA407" s="6"/>
      <c r="FB407" s="6"/>
      <c r="FC407" s="6"/>
      <c r="FD407" s="6"/>
      <c r="FE407" s="6"/>
      <c r="FF407" s="6"/>
      <c r="FG407" s="6"/>
      <c r="FH407" s="6"/>
      <c r="FI407" s="6"/>
      <c r="FJ407" s="6"/>
      <c r="FK407" s="6"/>
      <c r="FL407" s="6"/>
      <c r="FM407" s="6"/>
      <c r="FN407" s="6"/>
      <c r="FO407" s="6"/>
      <c r="FP407" s="6"/>
      <c r="FQ407" s="6"/>
      <c r="FR407" s="6"/>
      <c r="FS407" s="6"/>
      <c r="FT407" s="6"/>
      <c r="FU407" s="6"/>
      <c r="FV407" s="6"/>
      <c r="FW407" s="6"/>
      <c r="FX407" s="6"/>
      <c r="FY407" s="6"/>
      <c r="FZ407" s="6"/>
      <c r="GA407" s="6"/>
      <c r="GB407" s="6"/>
      <c r="GC407" s="6"/>
      <c r="GD407" s="6"/>
      <c r="GE407" s="6"/>
      <c r="GF407" s="6"/>
      <c r="GG407" s="6"/>
      <c r="GH407" s="6"/>
      <c r="GI407" s="6"/>
      <c r="GJ407" s="6"/>
      <c r="GK407" s="6"/>
      <c r="GL407" s="6"/>
      <c r="GM407" s="6"/>
      <c r="GN407" s="6"/>
      <c r="GO407" s="6"/>
      <c r="GP407" s="6"/>
      <c r="GQ407" s="6"/>
      <c r="GR407" s="6"/>
      <c r="GS407" s="6"/>
      <c r="GT407" s="6"/>
      <c r="GU407" s="6"/>
      <c r="GV407" s="6"/>
      <c r="GW407" s="6"/>
      <c r="GX407" s="6"/>
      <c r="GY407" s="6"/>
      <c r="GZ407" s="6"/>
      <c r="HA407" s="6"/>
      <c r="HB407" s="6"/>
      <c r="HC407" s="6"/>
      <c r="HD407" s="6"/>
      <c r="HE407" s="6"/>
      <c r="HF407" s="6"/>
      <c r="HG407" s="6"/>
      <c r="HH407" s="6"/>
      <c r="HI407" s="6"/>
      <c r="HJ407" s="6"/>
      <c r="HK407" s="6"/>
      <c r="HL407" s="6"/>
      <c r="HM407" s="6"/>
      <c r="HN407" s="6"/>
      <c r="HO407" s="6"/>
      <c r="HP407" s="6"/>
      <c r="HQ407" s="6"/>
      <c r="HR407" s="6"/>
      <c r="HS407" s="6"/>
      <c r="HT407" s="6"/>
      <c r="HU407" s="6"/>
      <c r="HV407" s="6"/>
      <c r="HW407" s="6"/>
      <c r="HX407" s="6"/>
      <c r="HY407" s="6"/>
      <c r="HZ407" s="6"/>
      <c r="IA407" s="6"/>
      <c r="IB407" s="6"/>
      <c r="IC407" s="6"/>
      <c r="ID407" s="6"/>
      <c r="IE407" s="6"/>
      <c r="IF407" s="6"/>
      <c r="IG407" s="6"/>
      <c r="IH407" s="6"/>
      <c r="II407" s="6"/>
      <c r="IJ407" s="6"/>
    </row>
    <row r="408" spans="1:244" s="1" customFormat="1" ht="24" customHeight="1">
      <c r="A408" s="35">
        <v>395</v>
      </c>
      <c r="B408" s="35">
        <v>16</v>
      </c>
      <c r="C408" s="37" t="s">
        <v>756</v>
      </c>
      <c r="D408" s="50" t="s">
        <v>797</v>
      </c>
      <c r="E408" s="83"/>
      <c r="F408" s="51" t="s">
        <v>798</v>
      </c>
      <c r="G408" s="46" t="s">
        <v>799</v>
      </c>
      <c r="H408" s="51"/>
      <c r="I408" s="58" t="s">
        <v>23</v>
      </c>
      <c r="J408" s="51"/>
      <c r="K408" s="37">
        <v>1400</v>
      </c>
      <c r="L408" s="59">
        <f t="shared" si="8"/>
        <v>2240</v>
      </c>
      <c r="M408" s="37">
        <v>1400</v>
      </c>
      <c r="N408" s="59">
        <f t="shared" si="7"/>
        <v>2240</v>
      </c>
      <c r="O408" s="51"/>
      <c r="P408" s="51"/>
      <c r="Q408" s="58" t="s">
        <v>65</v>
      </c>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c r="CN408" s="6"/>
      <c r="CO408" s="6"/>
      <c r="CP408" s="6"/>
      <c r="CQ408" s="6"/>
      <c r="CR408" s="6"/>
      <c r="CS408" s="6"/>
      <c r="CT408" s="6"/>
      <c r="CU408" s="6"/>
      <c r="CV408" s="6"/>
      <c r="CW408" s="6"/>
      <c r="CX408" s="6"/>
      <c r="CY408" s="6"/>
      <c r="CZ408" s="6"/>
      <c r="DA408" s="6"/>
      <c r="DB408" s="6"/>
      <c r="DC408" s="6"/>
      <c r="DD408" s="6"/>
      <c r="DE408" s="6"/>
      <c r="DF408" s="6"/>
      <c r="DG408" s="6"/>
      <c r="DH408" s="6"/>
      <c r="DI408" s="6"/>
      <c r="DJ408" s="6"/>
      <c r="DK408" s="6"/>
      <c r="DL408" s="6"/>
      <c r="DM408" s="6"/>
      <c r="DN408" s="6"/>
      <c r="DO408" s="6"/>
      <c r="DP408" s="6"/>
      <c r="DQ408" s="6"/>
      <c r="DR408" s="6"/>
      <c r="DS408" s="6"/>
      <c r="DT408" s="6"/>
      <c r="DU408" s="6"/>
      <c r="DV408" s="6"/>
      <c r="DW408" s="6"/>
      <c r="DX408" s="6"/>
      <c r="DY408" s="6"/>
      <c r="DZ408" s="6"/>
      <c r="EA408" s="6"/>
      <c r="EB408" s="6"/>
      <c r="EC408" s="6"/>
      <c r="ED408" s="6"/>
      <c r="EE408" s="6"/>
      <c r="EF408" s="6"/>
      <c r="EG408" s="6"/>
      <c r="EH408" s="6"/>
      <c r="EI408" s="6"/>
      <c r="EJ408" s="6"/>
      <c r="EK408" s="6"/>
      <c r="EL408" s="6"/>
      <c r="EM408" s="6"/>
      <c r="EN408" s="6"/>
      <c r="EO408" s="6"/>
      <c r="EP408" s="6"/>
      <c r="EQ408" s="6"/>
      <c r="ER408" s="6"/>
      <c r="ES408" s="6"/>
      <c r="ET408" s="6"/>
      <c r="EU408" s="6"/>
      <c r="EV408" s="6"/>
      <c r="EW408" s="6"/>
      <c r="EX408" s="6"/>
      <c r="EY408" s="6"/>
      <c r="EZ408" s="6"/>
      <c r="FA408" s="6"/>
      <c r="FB408" s="6"/>
      <c r="FC408" s="6"/>
      <c r="FD408" s="6"/>
      <c r="FE408" s="6"/>
      <c r="FF408" s="6"/>
      <c r="FG408" s="6"/>
      <c r="FH408" s="6"/>
      <c r="FI408" s="6"/>
      <c r="FJ408" s="6"/>
      <c r="FK408" s="6"/>
      <c r="FL408" s="6"/>
      <c r="FM408" s="6"/>
      <c r="FN408" s="6"/>
      <c r="FO408" s="6"/>
      <c r="FP408" s="6"/>
      <c r="FQ408" s="6"/>
      <c r="FR408" s="6"/>
      <c r="FS408" s="6"/>
      <c r="FT408" s="6"/>
      <c r="FU408" s="6"/>
      <c r="FV408" s="6"/>
      <c r="FW408" s="6"/>
      <c r="FX408" s="6"/>
      <c r="FY408" s="6"/>
      <c r="FZ408" s="6"/>
      <c r="GA408" s="6"/>
      <c r="GB408" s="6"/>
      <c r="GC408" s="6"/>
      <c r="GD408" s="6"/>
      <c r="GE408" s="6"/>
      <c r="GF408" s="6"/>
      <c r="GG408" s="6"/>
      <c r="GH408" s="6"/>
      <c r="GI408" s="6"/>
      <c r="GJ408" s="6"/>
      <c r="GK408" s="6"/>
      <c r="GL408" s="6"/>
      <c r="GM408" s="6"/>
      <c r="GN408" s="6"/>
      <c r="GO408" s="6"/>
      <c r="GP408" s="6"/>
      <c r="GQ408" s="6"/>
      <c r="GR408" s="6"/>
      <c r="GS408" s="6"/>
      <c r="GT408" s="6"/>
      <c r="GU408" s="6"/>
      <c r="GV408" s="6"/>
      <c r="GW408" s="6"/>
      <c r="GX408" s="6"/>
      <c r="GY408" s="6"/>
      <c r="GZ408" s="6"/>
      <c r="HA408" s="6"/>
      <c r="HB408" s="6"/>
      <c r="HC408" s="6"/>
      <c r="HD408" s="6"/>
      <c r="HE408" s="6"/>
      <c r="HF408" s="6"/>
      <c r="HG408" s="6"/>
      <c r="HH408" s="6"/>
      <c r="HI408" s="6"/>
      <c r="HJ408" s="6"/>
      <c r="HK408" s="6"/>
      <c r="HL408" s="6"/>
      <c r="HM408" s="6"/>
      <c r="HN408" s="6"/>
      <c r="HO408" s="6"/>
      <c r="HP408" s="6"/>
      <c r="HQ408" s="6"/>
      <c r="HR408" s="6"/>
      <c r="HS408" s="6"/>
      <c r="HT408" s="6"/>
      <c r="HU408" s="6"/>
      <c r="HV408" s="6"/>
      <c r="HW408" s="6"/>
      <c r="HX408" s="6"/>
      <c r="HY408" s="6"/>
      <c r="HZ408" s="6"/>
      <c r="IA408" s="6"/>
      <c r="IB408" s="6"/>
      <c r="IC408" s="6"/>
      <c r="ID408" s="6"/>
      <c r="IE408" s="6"/>
      <c r="IF408" s="6"/>
      <c r="IG408" s="6"/>
      <c r="IH408" s="6"/>
      <c r="II408" s="6"/>
      <c r="IJ408" s="6"/>
    </row>
    <row r="409" spans="1:244" s="1" customFormat="1" ht="24" customHeight="1">
      <c r="A409" s="35">
        <v>396</v>
      </c>
      <c r="B409" s="35">
        <v>17</v>
      </c>
      <c r="C409" s="37" t="s">
        <v>756</v>
      </c>
      <c r="D409" s="84">
        <v>320600005</v>
      </c>
      <c r="E409" s="50"/>
      <c r="F409" s="51" t="s">
        <v>800</v>
      </c>
      <c r="G409" s="51"/>
      <c r="H409" s="51"/>
      <c r="I409" s="58" t="s">
        <v>23</v>
      </c>
      <c r="J409" s="51"/>
      <c r="K409" s="37">
        <v>2000</v>
      </c>
      <c r="L409" s="59">
        <f t="shared" si="8"/>
        <v>3200</v>
      </c>
      <c r="M409" s="37">
        <v>2000</v>
      </c>
      <c r="N409" s="59">
        <f t="shared" si="7"/>
        <v>3200</v>
      </c>
      <c r="O409" s="51"/>
      <c r="P409" s="51"/>
      <c r="Q409" s="58" t="s">
        <v>65</v>
      </c>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c r="CI409" s="6"/>
      <c r="CJ409" s="6"/>
      <c r="CK409" s="6"/>
      <c r="CL409" s="6"/>
      <c r="CM409" s="6"/>
      <c r="CN409" s="6"/>
      <c r="CO409" s="6"/>
      <c r="CP409" s="6"/>
      <c r="CQ409" s="6"/>
      <c r="CR409" s="6"/>
      <c r="CS409" s="6"/>
      <c r="CT409" s="6"/>
      <c r="CU409" s="6"/>
      <c r="CV409" s="6"/>
      <c r="CW409" s="6"/>
      <c r="CX409" s="6"/>
      <c r="CY409" s="6"/>
      <c r="CZ409" s="6"/>
      <c r="DA409" s="6"/>
      <c r="DB409" s="6"/>
      <c r="DC409" s="6"/>
      <c r="DD409" s="6"/>
      <c r="DE409" s="6"/>
      <c r="DF409" s="6"/>
      <c r="DG409" s="6"/>
      <c r="DH409" s="6"/>
      <c r="DI409" s="6"/>
      <c r="DJ409" s="6"/>
      <c r="DK409" s="6"/>
      <c r="DL409" s="6"/>
      <c r="DM409" s="6"/>
      <c r="DN409" s="6"/>
      <c r="DO409" s="6"/>
      <c r="DP409" s="6"/>
      <c r="DQ409" s="6"/>
      <c r="DR409" s="6"/>
      <c r="DS409" s="6"/>
      <c r="DT409" s="6"/>
      <c r="DU409" s="6"/>
      <c r="DV409" s="6"/>
      <c r="DW409" s="6"/>
      <c r="DX409" s="6"/>
      <c r="DY409" s="6"/>
      <c r="DZ409" s="6"/>
      <c r="EA409" s="6"/>
      <c r="EB409" s="6"/>
      <c r="EC409" s="6"/>
      <c r="ED409" s="6"/>
      <c r="EE409" s="6"/>
      <c r="EF409" s="6"/>
      <c r="EG409" s="6"/>
      <c r="EH409" s="6"/>
      <c r="EI409" s="6"/>
      <c r="EJ409" s="6"/>
      <c r="EK409" s="6"/>
      <c r="EL409" s="6"/>
      <c r="EM409" s="6"/>
      <c r="EN409" s="6"/>
      <c r="EO409" s="6"/>
      <c r="EP409" s="6"/>
      <c r="EQ409" s="6"/>
      <c r="ER409" s="6"/>
      <c r="ES409" s="6"/>
      <c r="ET409" s="6"/>
      <c r="EU409" s="6"/>
      <c r="EV409" s="6"/>
      <c r="EW409" s="6"/>
      <c r="EX409" s="6"/>
      <c r="EY409" s="6"/>
      <c r="EZ409" s="6"/>
      <c r="FA409" s="6"/>
      <c r="FB409" s="6"/>
      <c r="FC409" s="6"/>
      <c r="FD409" s="6"/>
      <c r="FE409" s="6"/>
      <c r="FF409" s="6"/>
      <c r="FG409" s="6"/>
      <c r="FH409" s="6"/>
      <c r="FI409" s="6"/>
      <c r="FJ409" s="6"/>
      <c r="FK409" s="6"/>
      <c r="FL409" s="6"/>
      <c r="FM409" s="6"/>
      <c r="FN409" s="6"/>
      <c r="FO409" s="6"/>
      <c r="FP409" s="6"/>
      <c r="FQ409" s="6"/>
      <c r="FR409" s="6"/>
      <c r="FS409" s="6"/>
      <c r="FT409" s="6"/>
      <c r="FU409" s="6"/>
      <c r="FV409" s="6"/>
      <c r="FW409" s="6"/>
      <c r="FX409" s="6"/>
      <c r="FY409" s="6"/>
      <c r="FZ409" s="6"/>
      <c r="GA409" s="6"/>
      <c r="GB409" s="6"/>
      <c r="GC409" s="6"/>
      <c r="GD409" s="6"/>
      <c r="GE409" s="6"/>
      <c r="GF409" s="6"/>
      <c r="GG409" s="6"/>
      <c r="GH409" s="6"/>
      <c r="GI409" s="6"/>
      <c r="GJ409" s="6"/>
      <c r="GK409" s="6"/>
      <c r="GL409" s="6"/>
      <c r="GM409" s="6"/>
      <c r="GN409" s="6"/>
      <c r="GO409" s="6"/>
      <c r="GP409" s="6"/>
      <c r="GQ409" s="6"/>
      <c r="GR409" s="6"/>
      <c r="GS409" s="6"/>
      <c r="GT409" s="6"/>
      <c r="GU409" s="6"/>
      <c r="GV409" s="6"/>
      <c r="GW409" s="6"/>
      <c r="GX409" s="6"/>
      <c r="GY409" s="6"/>
      <c r="GZ409" s="6"/>
      <c r="HA409" s="6"/>
      <c r="HB409" s="6"/>
      <c r="HC409" s="6"/>
      <c r="HD409" s="6"/>
      <c r="HE409" s="6"/>
      <c r="HF409" s="6"/>
      <c r="HG409" s="6"/>
      <c r="HH409" s="6"/>
      <c r="HI409" s="6"/>
      <c r="HJ409" s="6"/>
      <c r="HK409" s="6"/>
      <c r="HL409" s="6"/>
      <c r="HM409" s="6"/>
      <c r="HN409" s="6"/>
      <c r="HO409" s="6"/>
      <c r="HP409" s="6"/>
      <c r="HQ409" s="6"/>
      <c r="HR409" s="6"/>
      <c r="HS409" s="6"/>
      <c r="HT409" s="6"/>
      <c r="HU409" s="6"/>
      <c r="HV409" s="6"/>
      <c r="HW409" s="6"/>
      <c r="HX409" s="6"/>
      <c r="HY409" s="6"/>
      <c r="HZ409" s="6"/>
      <c r="IA409" s="6"/>
      <c r="IB409" s="6"/>
      <c r="IC409" s="6"/>
      <c r="ID409" s="6"/>
      <c r="IE409" s="6"/>
      <c r="IF409" s="6"/>
      <c r="IG409" s="6"/>
      <c r="IH409" s="6"/>
      <c r="II409" s="6"/>
      <c r="IJ409" s="6"/>
    </row>
    <row r="410" spans="1:17" s="2" customFormat="1" ht="24" customHeight="1">
      <c r="A410" s="35">
        <v>397</v>
      </c>
      <c r="B410" s="35">
        <v>18</v>
      </c>
      <c r="C410" s="37" t="s">
        <v>756</v>
      </c>
      <c r="D410" s="50" t="s">
        <v>801</v>
      </c>
      <c r="E410" s="50"/>
      <c r="F410" s="51" t="s">
        <v>802</v>
      </c>
      <c r="G410" s="46" t="s">
        <v>803</v>
      </c>
      <c r="H410" s="51"/>
      <c r="I410" s="58" t="s">
        <v>23</v>
      </c>
      <c r="J410" s="51"/>
      <c r="K410" s="37">
        <v>1900</v>
      </c>
      <c r="L410" s="59">
        <f t="shared" si="8"/>
        <v>3040</v>
      </c>
      <c r="M410" s="37">
        <v>1900</v>
      </c>
      <c r="N410" s="59">
        <f t="shared" si="7"/>
        <v>3040</v>
      </c>
      <c r="O410" s="51"/>
      <c r="P410" s="51"/>
      <c r="Q410" s="58" t="s">
        <v>65</v>
      </c>
    </row>
    <row r="411" spans="1:17" s="2" customFormat="1" ht="24" customHeight="1">
      <c r="A411" s="41" t="s">
        <v>804</v>
      </c>
      <c r="B411" s="42"/>
      <c r="C411" s="42"/>
      <c r="D411" s="43"/>
      <c r="E411" s="43"/>
      <c r="F411" s="43"/>
      <c r="G411" s="43"/>
      <c r="H411" s="43"/>
      <c r="I411" s="43"/>
      <c r="J411" s="43"/>
      <c r="K411" s="42"/>
      <c r="L411" s="42"/>
      <c r="M411" s="42"/>
      <c r="N411" s="42"/>
      <c r="O411" s="43"/>
      <c r="P411" s="43"/>
      <c r="Q411" s="43"/>
    </row>
    <row r="412" spans="1:17" s="2" customFormat="1" ht="24" customHeight="1">
      <c r="A412" s="35">
        <v>398</v>
      </c>
      <c r="B412" s="35">
        <v>1</v>
      </c>
      <c r="C412" s="59" t="s">
        <v>805</v>
      </c>
      <c r="D412" s="47" t="s">
        <v>806</v>
      </c>
      <c r="E412" s="50"/>
      <c r="F412" s="39" t="s">
        <v>807</v>
      </c>
      <c r="G412" s="46" t="s">
        <v>808</v>
      </c>
      <c r="H412" s="39"/>
      <c r="I412" s="39" t="s">
        <v>23</v>
      </c>
      <c r="J412" s="39"/>
      <c r="K412" s="37">
        <v>140</v>
      </c>
      <c r="L412" s="59">
        <v>154</v>
      </c>
      <c r="M412" s="60">
        <v>126</v>
      </c>
      <c r="N412" s="60">
        <v>138.6</v>
      </c>
      <c r="O412" s="51"/>
      <c r="P412" s="51"/>
      <c r="Q412" s="58" t="s">
        <v>65</v>
      </c>
    </row>
    <row r="413" spans="1:17" s="2" customFormat="1" ht="24" customHeight="1">
      <c r="A413" s="35">
        <v>399</v>
      </c>
      <c r="B413" s="35">
        <v>2</v>
      </c>
      <c r="C413" s="59" t="s">
        <v>805</v>
      </c>
      <c r="D413" s="47" t="s">
        <v>809</v>
      </c>
      <c r="E413" s="50"/>
      <c r="F413" s="39" t="s">
        <v>810</v>
      </c>
      <c r="G413" s="46" t="s">
        <v>811</v>
      </c>
      <c r="H413" s="39"/>
      <c r="I413" s="39" t="s">
        <v>23</v>
      </c>
      <c r="J413" s="39"/>
      <c r="K413" s="37">
        <v>150</v>
      </c>
      <c r="L413" s="59">
        <v>165</v>
      </c>
      <c r="M413" s="60">
        <v>135</v>
      </c>
      <c r="N413" s="60">
        <v>148.5</v>
      </c>
      <c r="O413" s="51"/>
      <c r="P413" s="51"/>
      <c r="Q413" s="58" t="s">
        <v>65</v>
      </c>
    </row>
    <row r="414" spans="1:17" s="2" customFormat="1" ht="24" customHeight="1">
      <c r="A414" s="35">
        <v>400</v>
      </c>
      <c r="B414" s="35">
        <v>3</v>
      </c>
      <c r="C414" s="59" t="s">
        <v>805</v>
      </c>
      <c r="D414" s="47">
        <v>430000001</v>
      </c>
      <c r="E414" s="50"/>
      <c r="F414" s="39" t="s">
        <v>812</v>
      </c>
      <c r="G414" s="46" t="s">
        <v>813</v>
      </c>
      <c r="H414" s="39"/>
      <c r="I414" s="39" t="s">
        <v>814</v>
      </c>
      <c r="J414" s="39"/>
      <c r="K414" s="37">
        <v>10</v>
      </c>
      <c r="L414" s="59">
        <v>11</v>
      </c>
      <c r="M414" s="60">
        <v>10</v>
      </c>
      <c r="N414" s="60">
        <v>11</v>
      </c>
      <c r="O414" s="51"/>
      <c r="P414" s="51"/>
      <c r="Q414" s="58" t="s">
        <v>65</v>
      </c>
    </row>
    <row r="415" spans="1:17" s="2" customFormat="1" ht="24" customHeight="1">
      <c r="A415" s="35">
        <v>401</v>
      </c>
      <c r="B415" s="35">
        <v>4</v>
      </c>
      <c r="C415" s="59" t="s">
        <v>805</v>
      </c>
      <c r="D415" s="47">
        <v>440000001</v>
      </c>
      <c r="E415" s="50"/>
      <c r="F415" s="39" t="s">
        <v>815</v>
      </c>
      <c r="G415" s="46" t="s">
        <v>816</v>
      </c>
      <c r="H415" s="39"/>
      <c r="I415" s="39" t="s">
        <v>23</v>
      </c>
      <c r="J415" s="39"/>
      <c r="K415" s="37">
        <v>10</v>
      </c>
      <c r="L415" s="59">
        <v>11</v>
      </c>
      <c r="M415" s="60">
        <v>10</v>
      </c>
      <c r="N415" s="60">
        <v>11</v>
      </c>
      <c r="O415" s="51"/>
      <c r="P415" s="51"/>
      <c r="Q415" s="58" t="s">
        <v>65</v>
      </c>
    </row>
    <row r="416" spans="1:17" s="2" customFormat="1" ht="24" customHeight="1">
      <c r="A416" s="35">
        <v>402</v>
      </c>
      <c r="B416" s="35">
        <v>5</v>
      </c>
      <c r="C416" s="59" t="s">
        <v>805</v>
      </c>
      <c r="D416" s="47">
        <v>440000004</v>
      </c>
      <c r="E416" s="50"/>
      <c r="F416" s="39" t="s">
        <v>817</v>
      </c>
      <c r="G416" s="46" t="s">
        <v>818</v>
      </c>
      <c r="H416" s="39"/>
      <c r="I416" s="39" t="s">
        <v>819</v>
      </c>
      <c r="J416" s="39"/>
      <c r="K416" s="37">
        <v>10</v>
      </c>
      <c r="L416" s="59">
        <v>11</v>
      </c>
      <c r="M416" s="60">
        <v>10</v>
      </c>
      <c r="N416" s="60">
        <v>11</v>
      </c>
      <c r="O416" s="51"/>
      <c r="P416" s="51"/>
      <c r="Q416" s="58" t="s">
        <v>65</v>
      </c>
    </row>
    <row r="417" spans="1:17" s="2" customFormat="1" ht="24" customHeight="1">
      <c r="A417" s="35">
        <v>403</v>
      </c>
      <c r="B417" s="35">
        <v>6</v>
      </c>
      <c r="C417" s="59" t="s">
        <v>805</v>
      </c>
      <c r="D417" s="85">
        <v>460000007</v>
      </c>
      <c r="E417" s="50"/>
      <c r="F417" s="39" t="s">
        <v>820</v>
      </c>
      <c r="G417" s="39"/>
      <c r="H417" s="39"/>
      <c r="I417" s="39" t="s">
        <v>23</v>
      </c>
      <c r="J417" s="39"/>
      <c r="K417" s="37">
        <v>500</v>
      </c>
      <c r="L417" s="59">
        <v>550</v>
      </c>
      <c r="M417" s="60">
        <v>450</v>
      </c>
      <c r="N417" s="60">
        <v>495</v>
      </c>
      <c r="O417" s="51"/>
      <c r="P417" s="51"/>
      <c r="Q417" s="58" t="s">
        <v>65</v>
      </c>
    </row>
    <row r="418" spans="1:17" s="2" customFormat="1" ht="24" customHeight="1">
      <c r="A418" s="35">
        <v>404</v>
      </c>
      <c r="B418" s="35">
        <v>7</v>
      </c>
      <c r="C418" s="59" t="s">
        <v>805</v>
      </c>
      <c r="D418" s="38">
        <v>450000006</v>
      </c>
      <c r="E418" s="50"/>
      <c r="F418" s="39" t="s">
        <v>821</v>
      </c>
      <c r="G418" s="40" t="s">
        <v>822</v>
      </c>
      <c r="H418" s="39"/>
      <c r="I418" s="39" t="s">
        <v>23</v>
      </c>
      <c r="J418" s="39"/>
      <c r="K418" s="37">
        <v>45</v>
      </c>
      <c r="L418" s="59">
        <v>49.5</v>
      </c>
      <c r="M418" s="60">
        <v>45</v>
      </c>
      <c r="N418" s="60">
        <v>49.5</v>
      </c>
      <c r="O418" s="51"/>
      <c r="P418" s="51"/>
      <c r="Q418" s="58" t="s">
        <v>65</v>
      </c>
    </row>
    <row r="419" spans="1:17" s="2" customFormat="1" ht="24" customHeight="1">
      <c r="A419" s="35">
        <v>405</v>
      </c>
      <c r="B419" s="35">
        <v>8</v>
      </c>
      <c r="C419" s="59" t="s">
        <v>805</v>
      </c>
      <c r="D419" s="38">
        <v>450000002</v>
      </c>
      <c r="E419" s="50"/>
      <c r="F419" s="39" t="s">
        <v>823</v>
      </c>
      <c r="G419" s="39"/>
      <c r="H419" s="39"/>
      <c r="I419" s="39" t="s">
        <v>23</v>
      </c>
      <c r="J419" s="39"/>
      <c r="K419" s="37">
        <v>45</v>
      </c>
      <c r="L419" s="59">
        <v>49.5</v>
      </c>
      <c r="M419" s="60">
        <v>45</v>
      </c>
      <c r="N419" s="60">
        <v>49.5</v>
      </c>
      <c r="O419" s="51"/>
      <c r="P419" s="51"/>
      <c r="Q419" s="58" t="s">
        <v>65</v>
      </c>
    </row>
    <row r="420" spans="1:17" s="2" customFormat="1" ht="24" customHeight="1">
      <c r="A420" s="35">
        <v>406</v>
      </c>
      <c r="B420" s="35">
        <v>9</v>
      </c>
      <c r="C420" s="59" t="s">
        <v>805</v>
      </c>
      <c r="D420" s="38">
        <v>450000003</v>
      </c>
      <c r="E420" s="50"/>
      <c r="F420" s="39" t="s">
        <v>824</v>
      </c>
      <c r="G420" s="40" t="s">
        <v>825</v>
      </c>
      <c r="H420" s="39"/>
      <c r="I420" s="39" t="s">
        <v>23</v>
      </c>
      <c r="J420" s="39"/>
      <c r="K420" s="37">
        <v>30</v>
      </c>
      <c r="L420" s="59">
        <v>33</v>
      </c>
      <c r="M420" s="60">
        <v>30</v>
      </c>
      <c r="N420" s="60">
        <v>33</v>
      </c>
      <c r="O420" s="51"/>
      <c r="P420" s="51"/>
      <c r="Q420" s="58" t="s">
        <v>65</v>
      </c>
    </row>
    <row r="421" spans="1:17" s="2" customFormat="1" ht="24" customHeight="1">
      <c r="A421" s="35">
        <v>407</v>
      </c>
      <c r="B421" s="35">
        <v>10</v>
      </c>
      <c r="C421" s="59" t="s">
        <v>805</v>
      </c>
      <c r="D421" s="38">
        <v>450000008</v>
      </c>
      <c r="E421" s="50"/>
      <c r="F421" s="39" t="s">
        <v>826</v>
      </c>
      <c r="G421" s="39"/>
      <c r="H421" s="39"/>
      <c r="I421" s="39" t="s">
        <v>23</v>
      </c>
      <c r="J421" s="39"/>
      <c r="K421" s="37">
        <v>35</v>
      </c>
      <c r="L421" s="59">
        <v>38.5</v>
      </c>
      <c r="M421" s="60">
        <v>35</v>
      </c>
      <c r="N421" s="60">
        <v>38.5</v>
      </c>
      <c r="O421" s="51"/>
      <c r="P421" s="51"/>
      <c r="Q421" s="58" t="s">
        <v>65</v>
      </c>
    </row>
    <row r="422" spans="1:17" s="2" customFormat="1" ht="24" customHeight="1">
      <c r="A422" s="35">
        <v>408</v>
      </c>
      <c r="B422" s="35">
        <v>11</v>
      </c>
      <c r="C422" s="59" t="s">
        <v>805</v>
      </c>
      <c r="D422" s="38">
        <v>410000011</v>
      </c>
      <c r="E422" s="50"/>
      <c r="F422" s="39" t="s">
        <v>827</v>
      </c>
      <c r="G422" s="39"/>
      <c r="H422" s="39"/>
      <c r="I422" s="39" t="s">
        <v>23</v>
      </c>
      <c r="J422" s="39"/>
      <c r="K422" s="37">
        <v>10</v>
      </c>
      <c r="L422" s="59">
        <v>20</v>
      </c>
      <c r="M422" s="60">
        <v>10</v>
      </c>
      <c r="N422" s="60">
        <v>20</v>
      </c>
      <c r="O422" s="51"/>
      <c r="P422" s="51"/>
      <c r="Q422" s="58" t="s">
        <v>65</v>
      </c>
    </row>
    <row r="423" spans="1:17" s="2" customFormat="1" ht="24" customHeight="1">
      <c r="A423" s="35">
        <v>409</v>
      </c>
      <c r="B423" s="35">
        <v>12</v>
      </c>
      <c r="C423" s="59" t="s">
        <v>805</v>
      </c>
      <c r="D423" s="38">
        <v>440000007</v>
      </c>
      <c r="E423" s="50"/>
      <c r="F423" s="39" t="s">
        <v>828</v>
      </c>
      <c r="G423" s="44" t="s">
        <v>829</v>
      </c>
      <c r="H423" s="39"/>
      <c r="I423" s="39" t="s">
        <v>23</v>
      </c>
      <c r="J423" s="39"/>
      <c r="K423" s="37">
        <v>25</v>
      </c>
      <c r="L423" s="59">
        <v>50</v>
      </c>
      <c r="M423" s="60">
        <v>25</v>
      </c>
      <c r="N423" s="60">
        <v>50</v>
      </c>
      <c r="O423" s="51"/>
      <c r="P423" s="51"/>
      <c r="Q423" s="58" t="s">
        <v>65</v>
      </c>
    </row>
    <row r="424" spans="1:17" s="2" customFormat="1" ht="24" customHeight="1">
      <c r="A424" s="35">
        <v>410</v>
      </c>
      <c r="B424" s="35">
        <v>13</v>
      </c>
      <c r="C424" s="59" t="s">
        <v>805</v>
      </c>
      <c r="D424" s="47">
        <v>460000008</v>
      </c>
      <c r="E424" s="50"/>
      <c r="F424" s="39" t="s">
        <v>830</v>
      </c>
      <c r="G424" s="39"/>
      <c r="H424" s="39"/>
      <c r="I424" s="39" t="s">
        <v>23</v>
      </c>
      <c r="J424" s="39"/>
      <c r="K424" s="37">
        <v>500</v>
      </c>
      <c r="L424" s="59">
        <v>550</v>
      </c>
      <c r="M424" s="60">
        <v>450</v>
      </c>
      <c r="N424" s="60">
        <v>495</v>
      </c>
      <c r="O424" s="51"/>
      <c r="P424" s="51"/>
      <c r="Q424" s="58" t="s">
        <v>65</v>
      </c>
    </row>
    <row r="425" spans="1:17" s="2" customFormat="1" ht="24" customHeight="1">
      <c r="A425" s="35">
        <v>411</v>
      </c>
      <c r="B425" s="35">
        <v>14</v>
      </c>
      <c r="C425" s="59" t="s">
        <v>805</v>
      </c>
      <c r="D425" s="47">
        <v>460000015</v>
      </c>
      <c r="E425" s="50"/>
      <c r="F425" s="39" t="s">
        <v>831</v>
      </c>
      <c r="G425" s="40" t="s">
        <v>832</v>
      </c>
      <c r="H425" s="39"/>
      <c r="I425" s="39" t="s">
        <v>23</v>
      </c>
      <c r="J425" s="39"/>
      <c r="K425" s="37">
        <v>20</v>
      </c>
      <c r="L425" s="59">
        <v>22</v>
      </c>
      <c r="M425" s="60">
        <v>18</v>
      </c>
      <c r="N425" s="60">
        <v>19.8</v>
      </c>
      <c r="O425" s="51"/>
      <c r="P425" s="51"/>
      <c r="Q425" s="58" t="s">
        <v>65</v>
      </c>
    </row>
    <row r="426" spans="1:17" s="2" customFormat="1" ht="24" customHeight="1">
      <c r="A426" s="41" t="s">
        <v>833</v>
      </c>
      <c r="B426" s="42"/>
      <c r="C426" s="42"/>
      <c r="D426" s="43"/>
      <c r="E426" s="43"/>
      <c r="F426" s="43"/>
      <c r="G426" s="43"/>
      <c r="H426" s="43"/>
      <c r="I426" s="43"/>
      <c r="J426" s="43"/>
      <c r="K426" s="42"/>
      <c r="L426" s="42"/>
      <c r="M426" s="42"/>
      <c r="N426" s="42"/>
      <c r="O426" s="43"/>
      <c r="P426" s="43"/>
      <c r="Q426" s="43"/>
    </row>
    <row r="427" spans="1:17" s="2" customFormat="1" ht="24" customHeight="1">
      <c r="A427" s="35">
        <v>412</v>
      </c>
      <c r="B427" s="35">
        <v>1</v>
      </c>
      <c r="C427" s="86" t="s">
        <v>834</v>
      </c>
      <c r="D427" s="87" t="s">
        <v>835</v>
      </c>
      <c r="E427" s="50"/>
      <c r="F427" s="88" t="s">
        <v>836</v>
      </c>
      <c r="G427" s="88"/>
      <c r="H427" s="88"/>
      <c r="I427" s="88" t="s">
        <v>33</v>
      </c>
      <c r="J427" s="88"/>
      <c r="K427" s="37">
        <v>10</v>
      </c>
      <c r="L427" s="59">
        <v>15</v>
      </c>
      <c r="M427" s="60">
        <v>8.5</v>
      </c>
      <c r="N427" s="60">
        <v>12.75</v>
      </c>
      <c r="O427" s="51"/>
      <c r="P427" s="51"/>
      <c r="Q427" s="58" t="s">
        <v>65</v>
      </c>
    </row>
    <row r="428" spans="1:17" s="2" customFormat="1" ht="24" customHeight="1">
      <c r="A428" s="35">
        <v>413</v>
      </c>
      <c r="B428" s="35">
        <v>2</v>
      </c>
      <c r="C428" s="86" t="s">
        <v>834</v>
      </c>
      <c r="D428" s="35" t="s">
        <v>837</v>
      </c>
      <c r="E428" s="50"/>
      <c r="F428" s="51" t="s">
        <v>838</v>
      </c>
      <c r="G428" s="51"/>
      <c r="H428" s="51"/>
      <c r="I428" s="58" t="s">
        <v>23</v>
      </c>
      <c r="J428" s="46" t="s">
        <v>839</v>
      </c>
      <c r="K428" s="37">
        <v>30</v>
      </c>
      <c r="L428" s="59">
        <v>45</v>
      </c>
      <c r="M428" s="60">
        <v>25</v>
      </c>
      <c r="N428" s="60">
        <v>37.5</v>
      </c>
      <c r="O428" s="51"/>
      <c r="P428" s="51"/>
      <c r="Q428" s="58" t="s">
        <v>65</v>
      </c>
    </row>
    <row r="429" spans="1:17" s="2" customFormat="1" ht="24" customHeight="1">
      <c r="A429" s="48" t="s">
        <v>840</v>
      </c>
      <c r="B429" s="48"/>
      <c r="C429" s="48"/>
      <c r="D429" s="49"/>
      <c r="E429" s="49"/>
      <c r="F429" s="49"/>
      <c r="G429" s="49"/>
      <c r="H429" s="49"/>
      <c r="I429" s="49"/>
      <c r="J429" s="49"/>
      <c r="K429" s="48"/>
      <c r="L429" s="48"/>
      <c r="M429" s="48"/>
      <c r="N429" s="48"/>
      <c r="O429" s="49"/>
      <c r="P429" s="49"/>
      <c r="Q429" s="49"/>
    </row>
    <row r="430" spans="1:244" s="2" customFormat="1" ht="24" customHeight="1">
      <c r="A430" s="48" t="s">
        <v>841</v>
      </c>
      <c r="B430" s="48"/>
      <c r="C430" s="48"/>
      <c r="D430" s="49"/>
      <c r="E430" s="49"/>
      <c r="F430" s="49"/>
      <c r="G430" s="49"/>
      <c r="H430" s="49"/>
      <c r="I430" s="49"/>
      <c r="J430" s="49"/>
      <c r="K430" s="48"/>
      <c r="L430" s="48"/>
      <c r="M430" s="48"/>
      <c r="N430" s="48"/>
      <c r="O430" s="49"/>
      <c r="P430" s="49"/>
      <c r="Q430" s="49"/>
      <c r="R430" s="91"/>
      <c r="S430" s="91"/>
      <c r="T430" s="91"/>
      <c r="U430" s="91"/>
      <c r="V430" s="91"/>
      <c r="W430" s="91"/>
      <c r="X430" s="91"/>
      <c r="Y430" s="91"/>
      <c r="Z430" s="91"/>
      <c r="AA430" s="91"/>
      <c r="AB430" s="91"/>
      <c r="AC430" s="91"/>
      <c r="AD430" s="91"/>
      <c r="AE430" s="91"/>
      <c r="AF430" s="91"/>
      <c r="AG430" s="91"/>
      <c r="AH430" s="91"/>
      <c r="AI430" s="91"/>
      <c r="AJ430" s="91"/>
      <c r="AK430" s="91"/>
      <c r="AL430" s="91"/>
      <c r="AM430" s="91"/>
      <c r="AN430" s="91"/>
      <c r="AO430" s="91"/>
      <c r="AP430" s="91"/>
      <c r="AQ430" s="91"/>
      <c r="AR430" s="91"/>
      <c r="AS430" s="91"/>
      <c r="AT430" s="91"/>
      <c r="AU430" s="91"/>
      <c r="AV430" s="91"/>
      <c r="AW430" s="91"/>
      <c r="AX430" s="91"/>
      <c r="AY430" s="91"/>
      <c r="AZ430" s="91"/>
      <c r="BA430" s="91"/>
      <c r="BB430" s="91"/>
      <c r="BC430" s="91"/>
      <c r="BD430" s="91"/>
      <c r="BE430" s="91"/>
      <c r="BF430" s="91"/>
      <c r="BG430" s="91"/>
      <c r="BH430" s="91"/>
      <c r="BI430" s="91"/>
      <c r="BJ430" s="91"/>
      <c r="BK430" s="91"/>
      <c r="BL430" s="91"/>
      <c r="BM430" s="91"/>
      <c r="BN430" s="91"/>
      <c r="BO430" s="91"/>
      <c r="BP430" s="91"/>
      <c r="BQ430" s="91"/>
      <c r="BR430" s="91"/>
      <c r="BS430" s="91"/>
      <c r="BT430" s="91"/>
      <c r="BU430" s="91"/>
      <c r="BV430" s="91"/>
      <c r="BW430" s="91"/>
      <c r="BX430" s="91"/>
      <c r="BY430" s="91"/>
      <c r="BZ430" s="91"/>
      <c r="CA430" s="91"/>
      <c r="CB430" s="91"/>
      <c r="CC430" s="91"/>
      <c r="CD430" s="91"/>
      <c r="CE430" s="91"/>
      <c r="CF430" s="91"/>
      <c r="CG430" s="91"/>
      <c r="CH430" s="91"/>
      <c r="CI430" s="91"/>
      <c r="CJ430" s="91"/>
      <c r="CK430" s="91"/>
      <c r="CL430" s="91"/>
      <c r="CM430" s="91"/>
      <c r="CN430" s="91"/>
      <c r="CO430" s="91"/>
      <c r="CP430" s="91"/>
      <c r="CQ430" s="91"/>
      <c r="CR430" s="91"/>
      <c r="CS430" s="91"/>
      <c r="CT430" s="91"/>
      <c r="CU430" s="91"/>
      <c r="CV430" s="91"/>
      <c r="CW430" s="91"/>
      <c r="CX430" s="91"/>
      <c r="CY430" s="91"/>
      <c r="CZ430" s="91"/>
      <c r="DA430" s="91"/>
      <c r="DB430" s="91"/>
      <c r="DC430" s="91"/>
      <c r="DD430" s="91"/>
      <c r="DE430" s="91"/>
      <c r="DF430" s="91"/>
      <c r="DG430" s="91"/>
      <c r="DH430" s="91"/>
      <c r="DI430" s="91"/>
      <c r="DJ430" s="91"/>
      <c r="DK430" s="91"/>
      <c r="DL430" s="91"/>
      <c r="DM430" s="91"/>
      <c r="DN430" s="91"/>
      <c r="DO430" s="91"/>
      <c r="DP430" s="91"/>
      <c r="DQ430" s="91"/>
      <c r="DR430" s="91"/>
      <c r="DS430" s="91"/>
      <c r="DT430" s="91"/>
      <c r="DU430" s="91"/>
      <c r="DV430" s="91"/>
      <c r="DW430" s="91"/>
      <c r="DX430" s="91"/>
      <c r="DY430" s="91"/>
      <c r="DZ430" s="91"/>
      <c r="EA430" s="91"/>
      <c r="EB430" s="91"/>
      <c r="EC430" s="91"/>
      <c r="ED430" s="91"/>
      <c r="EE430" s="91"/>
      <c r="EF430" s="91"/>
      <c r="EG430" s="91"/>
      <c r="EH430" s="91"/>
      <c r="EI430" s="91"/>
      <c r="EJ430" s="91"/>
      <c r="EK430" s="91"/>
      <c r="EL430" s="91"/>
      <c r="EM430" s="91"/>
      <c r="EN430" s="91"/>
      <c r="EO430" s="91"/>
      <c r="EP430" s="91"/>
      <c r="EQ430" s="91"/>
      <c r="ER430" s="91"/>
      <c r="ES430" s="91"/>
      <c r="ET430" s="91"/>
      <c r="EU430" s="91"/>
      <c r="EV430" s="91"/>
      <c r="EW430" s="91"/>
      <c r="EX430" s="91"/>
      <c r="EY430" s="91"/>
      <c r="EZ430" s="91"/>
      <c r="FA430" s="91"/>
      <c r="FB430" s="91"/>
      <c r="FC430" s="91"/>
      <c r="FD430" s="91"/>
      <c r="FE430" s="91"/>
      <c r="FF430" s="91"/>
      <c r="FG430" s="91"/>
      <c r="FH430" s="91"/>
      <c r="FI430" s="91"/>
      <c r="FJ430" s="91"/>
      <c r="FK430" s="91"/>
      <c r="FL430" s="91"/>
      <c r="FM430" s="91"/>
      <c r="FN430" s="91"/>
      <c r="FO430" s="91"/>
      <c r="FP430" s="91"/>
      <c r="FQ430" s="91"/>
      <c r="FR430" s="91"/>
      <c r="FS430" s="91"/>
      <c r="FT430" s="91"/>
      <c r="FU430" s="91"/>
      <c r="FV430" s="91"/>
      <c r="FW430" s="91"/>
      <c r="FX430" s="91"/>
      <c r="FY430" s="91"/>
      <c r="FZ430" s="91"/>
      <c r="GA430" s="91"/>
      <c r="GB430" s="91"/>
      <c r="GC430" s="91"/>
      <c r="GD430" s="91"/>
      <c r="GE430" s="91"/>
      <c r="GF430" s="91"/>
      <c r="GG430" s="91"/>
      <c r="GH430" s="91"/>
      <c r="GI430" s="91"/>
      <c r="GJ430" s="91"/>
      <c r="GK430" s="91"/>
      <c r="GL430" s="91"/>
      <c r="GM430" s="91"/>
      <c r="GN430" s="91"/>
      <c r="GO430" s="91"/>
      <c r="GP430" s="91"/>
      <c r="GQ430" s="91"/>
      <c r="GR430" s="91"/>
      <c r="GS430" s="91"/>
      <c r="GT430" s="91"/>
      <c r="GU430" s="91"/>
      <c r="GV430" s="91"/>
      <c r="GW430" s="91"/>
      <c r="GX430" s="91"/>
      <c r="GY430" s="91"/>
      <c r="GZ430" s="91"/>
      <c r="HA430" s="91"/>
      <c r="HB430" s="91"/>
      <c r="HC430" s="91"/>
      <c r="HD430" s="91"/>
      <c r="HE430" s="91"/>
      <c r="HF430" s="91"/>
      <c r="HG430" s="91"/>
      <c r="HH430" s="91"/>
      <c r="HI430" s="91"/>
      <c r="HJ430" s="91"/>
      <c r="HK430" s="91"/>
      <c r="HL430" s="91"/>
      <c r="HM430" s="91"/>
      <c r="HN430" s="91"/>
      <c r="HO430" s="91"/>
      <c r="HP430" s="91"/>
      <c r="HQ430" s="91"/>
      <c r="HR430" s="91"/>
      <c r="HS430" s="91"/>
      <c r="HT430" s="91"/>
      <c r="HU430" s="91"/>
      <c r="HV430" s="91"/>
      <c r="HW430" s="91"/>
      <c r="HX430" s="91"/>
      <c r="HY430" s="91"/>
      <c r="HZ430" s="91"/>
      <c r="IA430" s="91"/>
      <c r="IB430" s="91"/>
      <c r="IC430" s="91"/>
      <c r="ID430" s="91"/>
      <c r="IE430" s="91"/>
      <c r="IF430" s="91"/>
      <c r="IG430" s="91"/>
      <c r="IH430" s="91"/>
      <c r="II430" s="91"/>
      <c r="IJ430" s="91"/>
    </row>
    <row r="431" spans="1:17" s="2" customFormat="1" ht="24" customHeight="1">
      <c r="A431" s="35">
        <v>414</v>
      </c>
      <c r="B431" s="36">
        <v>1</v>
      </c>
      <c r="C431" s="59" t="s">
        <v>842</v>
      </c>
      <c r="D431" s="36">
        <v>250103001</v>
      </c>
      <c r="E431" s="50"/>
      <c r="F431" s="51" t="s">
        <v>843</v>
      </c>
      <c r="G431" s="46" t="s">
        <v>844</v>
      </c>
      <c r="H431" s="51"/>
      <c r="I431" s="39" t="s">
        <v>23</v>
      </c>
      <c r="J431" s="39"/>
      <c r="K431" s="59">
        <v>4</v>
      </c>
      <c r="L431" s="59">
        <v>3.2</v>
      </c>
      <c r="M431" s="59">
        <v>4</v>
      </c>
      <c r="N431" s="59">
        <v>3.2</v>
      </c>
      <c r="O431" s="51"/>
      <c r="P431" s="51"/>
      <c r="Q431" s="58" t="s">
        <v>845</v>
      </c>
    </row>
    <row r="432" spans="1:17" s="2" customFormat="1" ht="24" customHeight="1">
      <c r="A432" s="35">
        <v>415</v>
      </c>
      <c r="B432" s="36">
        <v>2</v>
      </c>
      <c r="C432" s="59" t="s">
        <v>842</v>
      </c>
      <c r="D432" s="36">
        <v>250102035</v>
      </c>
      <c r="E432" s="50"/>
      <c r="F432" s="51" t="s">
        <v>846</v>
      </c>
      <c r="G432" s="46" t="s">
        <v>847</v>
      </c>
      <c r="H432" s="51"/>
      <c r="I432" s="39" t="s">
        <v>23</v>
      </c>
      <c r="J432" s="39"/>
      <c r="K432" s="59">
        <v>10</v>
      </c>
      <c r="L432" s="59">
        <v>8</v>
      </c>
      <c r="M432" s="59">
        <v>10</v>
      </c>
      <c r="N432" s="59">
        <v>8</v>
      </c>
      <c r="O432" s="51"/>
      <c r="P432" s="51"/>
      <c r="Q432" s="58" t="s">
        <v>845</v>
      </c>
    </row>
    <row r="433" spans="1:17" s="2" customFormat="1" ht="24" customHeight="1">
      <c r="A433" s="35">
        <v>416</v>
      </c>
      <c r="B433" s="36">
        <v>3</v>
      </c>
      <c r="C433" s="59" t="s">
        <v>842</v>
      </c>
      <c r="D433" s="36" t="s">
        <v>848</v>
      </c>
      <c r="E433" s="50"/>
      <c r="F433" s="51" t="s">
        <v>849</v>
      </c>
      <c r="G433" s="51"/>
      <c r="H433" s="51"/>
      <c r="I433" s="39" t="s">
        <v>850</v>
      </c>
      <c r="J433" s="39"/>
      <c r="K433" s="59">
        <v>25</v>
      </c>
      <c r="L433" s="59">
        <v>20</v>
      </c>
      <c r="M433" s="59">
        <v>25</v>
      </c>
      <c r="N433" s="59">
        <v>20</v>
      </c>
      <c r="O433" s="51"/>
      <c r="P433" s="51"/>
      <c r="Q433" s="58" t="s">
        <v>845</v>
      </c>
    </row>
    <row r="434" spans="1:17" s="2" customFormat="1" ht="24" customHeight="1">
      <c r="A434" s="35">
        <v>417</v>
      </c>
      <c r="B434" s="36">
        <v>4</v>
      </c>
      <c r="C434" s="59" t="s">
        <v>842</v>
      </c>
      <c r="D434" s="36" t="s">
        <v>851</v>
      </c>
      <c r="E434" s="50"/>
      <c r="F434" s="51" t="s">
        <v>852</v>
      </c>
      <c r="G434" s="51"/>
      <c r="H434" s="51"/>
      <c r="I434" s="39" t="s">
        <v>850</v>
      </c>
      <c r="J434" s="39"/>
      <c r="K434" s="59">
        <v>25</v>
      </c>
      <c r="L434" s="59">
        <v>20</v>
      </c>
      <c r="M434" s="59">
        <v>25</v>
      </c>
      <c r="N434" s="59">
        <v>20</v>
      </c>
      <c r="O434" s="51"/>
      <c r="P434" s="51"/>
      <c r="Q434" s="58" t="s">
        <v>845</v>
      </c>
    </row>
    <row r="435" spans="1:17" s="2" customFormat="1" ht="24" customHeight="1">
      <c r="A435" s="35">
        <v>418</v>
      </c>
      <c r="B435" s="36">
        <v>5</v>
      </c>
      <c r="C435" s="59" t="s">
        <v>842</v>
      </c>
      <c r="D435" s="36" t="s">
        <v>853</v>
      </c>
      <c r="E435" s="50"/>
      <c r="F435" s="51" t="s">
        <v>854</v>
      </c>
      <c r="G435" s="51"/>
      <c r="H435" s="51"/>
      <c r="I435" s="39" t="s">
        <v>850</v>
      </c>
      <c r="J435" s="39"/>
      <c r="K435" s="59">
        <v>50</v>
      </c>
      <c r="L435" s="59">
        <v>40</v>
      </c>
      <c r="M435" s="59">
        <v>50</v>
      </c>
      <c r="N435" s="59">
        <v>40</v>
      </c>
      <c r="O435" s="51"/>
      <c r="P435" s="51"/>
      <c r="Q435" s="58" t="s">
        <v>845</v>
      </c>
    </row>
    <row r="436" spans="1:17" s="2" customFormat="1" ht="24" customHeight="1">
      <c r="A436" s="41" t="s">
        <v>855</v>
      </c>
      <c r="B436" s="42"/>
      <c r="C436" s="42"/>
      <c r="D436" s="43"/>
      <c r="E436" s="43"/>
      <c r="F436" s="43"/>
      <c r="G436" s="43"/>
      <c r="H436" s="43"/>
      <c r="I436" s="43"/>
      <c r="J436" s="43"/>
      <c r="K436" s="42"/>
      <c r="L436" s="42"/>
      <c r="M436" s="42"/>
      <c r="N436" s="42"/>
      <c r="O436" s="43"/>
      <c r="P436" s="43"/>
      <c r="Q436" s="43"/>
    </row>
    <row r="437" spans="1:17" s="2" customFormat="1" ht="24" customHeight="1">
      <c r="A437" s="35">
        <v>419</v>
      </c>
      <c r="B437" s="36">
        <v>1</v>
      </c>
      <c r="C437" s="59" t="s">
        <v>856</v>
      </c>
      <c r="D437" s="36" t="s">
        <v>857</v>
      </c>
      <c r="E437" s="50"/>
      <c r="F437" s="51" t="s">
        <v>858</v>
      </c>
      <c r="G437" s="46" t="s">
        <v>859</v>
      </c>
      <c r="H437" s="51"/>
      <c r="I437" s="51" t="s">
        <v>23</v>
      </c>
      <c r="J437" s="51"/>
      <c r="K437" s="59">
        <v>60</v>
      </c>
      <c r="L437" s="59">
        <v>54</v>
      </c>
      <c r="M437" s="59">
        <v>60</v>
      </c>
      <c r="N437" s="59">
        <v>54</v>
      </c>
      <c r="O437" s="51"/>
      <c r="P437" s="51"/>
      <c r="Q437" s="58" t="s">
        <v>49</v>
      </c>
    </row>
    <row r="438" spans="1:17" s="2" customFormat="1" ht="24" customHeight="1">
      <c r="A438" s="35">
        <v>420</v>
      </c>
      <c r="B438" s="36">
        <v>2</v>
      </c>
      <c r="C438" s="59" t="s">
        <v>856</v>
      </c>
      <c r="D438" s="36" t="s">
        <v>860</v>
      </c>
      <c r="E438" s="50"/>
      <c r="F438" s="51" t="s">
        <v>861</v>
      </c>
      <c r="G438" s="46" t="s">
        <v>862</v>
      </c>
      <c r="H438" s="51"/>
      <c r="I438" s="51" t="s">
        <v>23</v>
      </c>
      <c r="J438" s="51"/>
      <c r="K438" s="59">
        <v>60</v>
      </c>
      <c r="L438" s="59">
        <v>54</v>
      </c>
      <c r="M438" s="59">
        <v>60</v>
      </c>
      <c r="N438" s="59">
        <v>54</v>
      </c>
      <c r="O438" s="51"/>
      <c r="P438" s="51"/>
      <c r="Q438" s="58" t="s">
        <v>49</v>
      </c>
    </row>
    <row r="439" spans="1:17" s="2" customFormat="1" ht="24" customHeight="1">
      <c r="A439" s="35">
        <v>421</v>
      </c>
      <c r="B439" s="36">
        <v>3</v>
      </c>
      <c r="C439" s="59" t="s">
        <v>856</v>
      </c>
      <c r="D439" s="36" t="s">
        <v>863</v>
      </c>
      <c r="E439" s="50"/>
      <c r="F439" s="51" t="s">
        <v>864</v>
      </c>
      <c r="G439" s="46"/>
      <c r="H439" s="51"/>
      <c r="I439" s="51" t="s">
        <v>23</v>
      </c>
      <c r="J439" s="51"/>
      <c r="K439" s="59">
        <v>60</v>
      </c>
      <c r="L439" s="59">
        <v>54</v>
      </c>
      <c r="M439" s="59">
        <v>60</v>
      </c>
      <c r="N439" s="59">
        <v>54</v>
      </c>
      <c r="O439" s="51"/>
      <c r="P439" s="51"/>
      <c r="Q439" s="58" t="s">
        <v>49</v>
      </c>
    </row>
    <row r="440" spans="1:17" s="2" customFormat="1" ht="24" customHeight="1">
      <c r="A440" s="35">
        <v>422</v>
      </c>
      <c r="B440" s="36">
        <v>4</v>
      </c>
      <c r="C440" s="59" t="s">
        <v>856</v>
      </c>
      <c r="D440" s="36" t="s">
        <v>865</v>
      </c>
      <c r="E440" s="50"/>
      <c r="F440" s="51" t="s">
        <v>866</v>
      </c>
      <c r="G440" s="46" t="s">
        <v>867</v>
      </c>
      <c r="H440" s="51"/>
      <c r="I440" s="51" t="s">
        <v>23</v>
      </c>
      <c r="J440" s="51"/>
      <c r="K440" s="59">
        <v>60</v>
      </c>
      <c r="L440" s="59">
        <v>54</v>
      </c>
      <c r="M440" s="59">
        <v>60</v>
      </c>
      <c r="N440" s="59">
        <v>54</v>
      </c>
      <c r="O440" s="51"/>
      <c r="P440" s="51"/>
      <c r="Q440" s="58" t="s">
        <v>49</v>
      </c>
    </row>
    <row r="441" spans="1:17" s="2" customFormat="1" ht="24" customHeight="1">
      <c r="A441" s="35">
        <v>423</v>
      </c>
      <c r="B441" s="36">
        <v>5</v>
      </c>
      <c r="C441" s="59" t="s">
        <v>856</v>
      </c>
      <c r="D441" s="36" t="s">
        <v>868</v>
      </c>
      <c r="E441" s="50"/>
      <c r="F441" s="51" t="s">
        <v>869</v>
      </c>
      <c r="G441" s="46" t="s">
        <v>870</v>
      </c>
      <c r="H441" s="51"/>
      <c r="I441" s="51" t="s">
        <v>23</v>
      </c>
      <c r="J441" s="51"/>
      <c r="K441" s="59">
        <v>60</v>
      </c>
      <c r="L441" s="59">
        <v>54</v>
      </c>
      <c r="M441" s="59">
        <v>60</v>
      </c>
      <c r="N441" s="59">
        <v>54</v>
      </c>
      <c r="O441" s="51"/>
      <c r="P441" s="51"/>
      <c r="Q441" s="58" t="s">
        <v>49</v>
      </c>
    </row>
    <row r="442" spans="1:17" s="2" customFormat="1" ht="24" customHeight="1">
      <c r="A442" s="35">
        <v>424</v>
      </c>
      <c r="B442" s="36">
        <v>6</v>
      </c>
      <c r="C442" s="59" t="s">
        <v>856</v>
      </c>
      <c r="D442" s="36" t="s">
        <v>871</v>
      </c>
      <c r="E442" s="50"/>
      <c r="F442" s="51" t="s">
        <v>872</v>
      </c>
      <c r="G442" s="46" t="s">
        <v>873</v>
      </c>
      <c r="H442" s="51"/>
      <c r="I442" s="51" t="s">
        <v>23</v>
      </c>
      <c r="J442" s="51"/>
      <c r="K442" s="59">
        <v>60</v>
      </c>
      <c r="L442" s="59">
        <v>54</v>
      </c>
      <c r="M442" s="59">
        <v>60</v>
      </c>
      <c r="N442" s="59">
        <v>54</v>
      </c>
      <c r="O442" s="51"/>
      <c r="P442" s="51"/>
      <c r="Q442" s="58" t="s">
        <v>49</v>
      </c>
    </row>
    <row r="443" spans="1:17" s="2" customFormat="1" ht="24" customHeight="1">
      <c r="A443" s="35">
        <v>425</v>
      </c>
      <c r="B443" s="36">
        <v>7</v>
      </c>
      <c r="C443" s="59" t="s">
        <v>856</v>
      </c>
      <c r="D443" s="36" t="s">
        <v>874</v>
      </c>
      <c r="E443" s="50"/>
      <c r="F443" s="51" t="s">
        <v>875</v>
      </c>
      <c r="G443" s="46" t="s">
        <v>876</v>
      </c>
      <c r="H443" s="51"/>
      <c r="I443" s="51" t="s">
        <v>23</v>
      </c>
      <c r="J443" s="51"/>
      <c r="K443" s="59">
        <v>120</v>
      </c>
      <c r="L443" s="59">
        <v>108</v>
      </c>
      <c r="M443" s="59">
        <v>120</v>
      </c>
      <c r="N443" s="59">
        <v>108</v>
      </c>
      <c r="O443" s="51"/>
      <c r="P443" s="51"/>
      <c r="Q443" s="58" t="s">
        <v>49</v>
      </c>
    </row>
    <row r="444" spans="1:17" s="2" customFormat="1" ht="24" customHeight="1">
      <c r="A444" s="89" t="s">
        <v>877</v>
      </c>
      <c r="B444" s="89"/>
      <c r="C444" s="89"/>
      <c r="D444" s="90"/>
      <c r="E444" s="90"/>
      <c r="F444" s="90"/>
      <c r="G444" s="49"/>
      <c r="H444" s="90"/>
      <c r="I444" s="90"/>
      <c r="J444" s="49"/>
      <c r="K444" s="89"/>
      <c r="L444" s="89"/>
      <c r="M444" s="89"/>
      <c r="N444" s="89"/>
      <c r="O444" s="90"/>
      <c r="P444" s="90"/>
      <c r="Q444" s="90"/>
    </row>
    <row r="445" spans="1:17" s="2" customFormat="1" ht="24" customHeight="1">
      <c r="A445" s="35">
        <v>426</v>
      </c>
      <c r="B445" s="36">
        <v>1</v>
      </c>
      <c r="C445" s="59" t="s">
        <v>878</v>
      </c>
      <c r="D445" s="36" t="s">
        <v>879</v>
      </c>
      <c r="E445" s="50"/>
      <c r="F445" s="51" t="s">
        <v>880</v>
      </c>
      <c r="G445" s="51"/>
      <c r="H445" s="51"/>
      <c r="I445" s="39" t="s">
        <v>881</v>
      </c>
      <c r="J445" s="39"/>
      <c r="K445" s="59">
        <v>120</v>
      </c>
      <c r="L445" s="59">
        <v>108</v>
      </c>
      <c r="M445" s="59">
        <v>120</v>
      </c>
      <c r="N445" s="59">
        <v>108</v>
      </c>
      <c r="O445" s="51"/>
      <c r="P445" s="51"/>
      <c r="Q445" s="58" t="s">
        <v>882</v>
      </c>
    </row>
    <row r="446" spans="1:17" s="2" customFormat="1" ht="24" customHeight="1">
      <c r="A446" s="35">
        <v>427</v>
      </c>
      <c r="B446" s="36">
        <v>2</v>
      </c>
      <c r="C446" s="59" t="s">
        <v>878</v>
      </c>
      <c r="D446" s="36" t="s">
        <v>883</v>
      </c>
      <c r="E446" s="50"/>
      <c r="F446" s="51" t="s">
        <v>884</v>
      </c>
      <c r="G446" s="51"/>
      <c r="H446" s="51"/>
      <c r="I446" s="39" t="s">
        <v>881</v>
      </c>
      <c r="J446" s="39"/>
      <c r="K446" s="59">
        <v>150</v>
      </c>
      <c r="L446" s="59">
        <v>127</v>
      </c>
      <c r="M446" s="59">
        <v>150</v>
      </c>
      <c r="N446" s="59">
        <v>127</v>
      </c>
      <c r="O446" s="51"/>
      <c r="P446" s="51"/>
      <c r="Q446" s="58" t="s">
        <v>882</v>
      </c>
    </row>
    <row r="447" spans="1:17" s="2" customFormat="1" ht="24" customHeight="1">
      <c r="A447" s="35">
        <v>428</v>
      </c>
      <c r="B447" s="36">
        <v>3</v>
      </c>
      <c r="C447" s="59" t="s">
        <v>878</v>
      </c>
      <c r="D447" s="36">
        <v>210102017</v>
      </c>
      <c r="E447" s="38"/>
      <c r="F447" s="51" t="s">
        <v>885</v>
      </c>
      <c r="G447" s="40" t="s">
        <v>886</v>
      </c>
      <c r="H447" s="46" t="s">
        <v>887</v>
      </c>
      <c r="I447" s="39" t="s">
        <v>23</v>
      </c>
      <c r="J447" s="39"/>
      <c r="K447" s="59">
        <v>500</v>
      </c>
      <c r="L447" s="59">
        <v>425</v>
      </c>
      <c r="M447" s="59">
        <v>500</v>
      </c>
      <c r="N447" s="59">
        <v>425</v>
      </c>
      <c r="O447" s="51"/>
      <c r="P447" s="51"/>
      <c r="Q447" s="58" t="s">
        <v>882</v>
      </c>
    </row>
    <row r="448" spans="1:17" s="2" customFormat="1" ht="24" customHeight="1">
      <c r="A448" s="35">
        <v>429</v>
      </c>
      <c r="B448" s="36">
        <v>4</v>
      </c>
      <c r="C448" s="59" t="s">
        <v>878</v>
      </c>
      <c r="D448" s="36" t="s">
        <v>888</v>
      </c>
      <c r="E448" s="50"/>
      <c r="F448" s="51" t="s">
        <v>889</v>
      </c>
      <c r="G448" s="51"/>
      <c r="H448" s="51"/>
      <c r="I448" s="39" t="s">
        <v>881</v>
      </c>
      <c r="J448" s="39"/>
      <c r="K448" s="59">
        <v>500</v>
      </c>
      <c r="L448" s="59">
        <v>400</v>
      </c>
      <c r="M448" s="59">
        <v>500</v>
      </c>
      <c r="N448" s="59">
        <v>400</v>
      </c>
      <c r="O448" s="51"/>
      <c r="P448" s="51"/>
      <c r="Q448" s="58" t="s">
        <v>882</v>
      </c>
    </row>
    <row r="449" spans="1:17" s="2" customFormat="1" ht="24" customHeight="1">
      <c r="A449" s="89" t="s">
        <v>890</v>
      </c>
      <c r="B449" s="89"/>
      <c r="C449" s="89"/>
      <c r="D449" s="90"/>
      <c r="E449" s="90"/>
      <c r="F449" s="90"/>
      <c r="G449" s="49"/>
      <c r="H449" s="90"/>
      <c r="I449" s="90"/>
      <c r="J449" s="49"/>
      <c r="K449" s="89"/>
      <c r="L449" s="89"/>
      <c r="M449" s="89"/>
      <c r="N449" s="89"/>
      <c r="O449" s="90"/>
      <c r="P449" s="90"/>
      <c r="Q449" s="90"/>
    </row>
    <row r="450" spans="1:17" s="2" customFormat="1" ht="24" customHeight="1">
      <c r="A450" s="35">
        <v>430</v>
      </c>
      <c r="B450" s="36">
        <v>1</v>
      </c>
      <c r="C450" s="37" t="s">
        <v>891</v>
      </c>
      <c r="D450" s="36" t="s">
        <v>892</v>
      </c>
      <c r="E450" s="50"/>
      <c r="F450" s="51" t="s">
        <v>893</v>
      </c>
      <c r="G450" s="51"/>
      <c r="H450" s="51"/>
      <c r="I450" s="39" t="s">
        <v>23</v>
      </c>
      <c r="J450" s="39"/>
      <c r="K450" s="59">
        <v>0.5</v>
      </c>
      <c r="L450" s="59">
        <v>0</v>
      </c>
      <c r="M450" s="60">
        <v>0.4</v>
      </c>
      <c r="N450" s="60">
        <v>0</v>
      </c>
      <c r="O450" s="51"/>
      <c r="P450" s="51"/>
      <c r="Q450" s="58" t="s">
        <v>894</v>
      </c>
    </row>
    <row r="451" spans="4:10" ht="13.5">
      <c r="D451" s="92"/>
      <c r="E451" s="93"/>
      <c r="I451" s="95"/>
      <c r="J451" s="96"/>
    </row>
    <row r="452" spans="4:10" ht="13.5">
      <c r="D452" s="92"/>
      <c r="E452" s="93"/>
      <c r="I452" s="95"/>
      <c r="J452" s="96"/>
    </row>
    <row r="453" spans="4:10" ht="13.5">
      <c r="D453" s="92"/>
      <c r="E453" s="93"/>
      <c r="I453" s="95"/>
      <c r="J453" s="96"/>
    </row>
    <row r="454" spans="4:10" ht="13.5">
      <c r="D454" s="92"/>
      <c r="E454" s="93"/>
      <c r="I454" s="95"/>
      <c r="J454" s="96"/>
    </row>
    <row r="455" spans="4:10" ht="13.5">
      <c r="D455" s="92"/>
      <c r="E455" s="93"/>
      <c r="I455" s="95"/>
      <c r="J455" s="96"/>
    </row>
    <row r="456" spans="4:10" ht="13.5">
      <c r="D456" s="92"/>
      <c r="E456" s="93"/>
      <c r="I456" s="95"/>
      <c r="J456" s="96"/>
    </row>
    <row r="457" spans="4:10" ht="13.5">
      <c r="D457" s="92"/>
      <c r="E457" s="93"/>
      <c r="I457" s="97"/>
      <c r="J457" s="98"/>
    </row>
    <row r="458" spans="4:10" ht="13.5">
      <c r="D458" s="92"/>
      <c r="E458" s="93"/>
      <c r="I458" s="95"/>
      <c r="J458" s="96"/>
    </row>
    <row r="459" spans="4:10" ht="13.5">
      <c r="D459" s="92"/>
      <c r="E459" s="93"/>
      <c r="I459" s="95"/>
      <c r="J459" s="96"/>
    </row>
    <row r="460" spans="4:10" ht="13.5">
      <c r="D460" s="92"/>
      <c r="E460" s="93"/>
      <c r="I460" s="95"/>
      <c r="J460" s="96"/>
    </row>
    <row r="461" spans="4:10" ht="13.5">
      <c r="D461" s="92"/>
      <c r="E461" s="93"/>
      <c r="I461" s="95"/>
      <c r="J461" s="96"/>
    </row>
    <row r="462" spans="4:10" ht="13.5">
      <c r="D462" s="92"/>
      <c r="E462" s="93"/>
      <c r="I462" s="95"/>
      <c r="J462" s="96"/>
    </row>
    <row r="463" spans="4:10" ht="13.5">
      <c r="D463" s="92"/>
      <c r="E463" s="93"/>
      <c r="I463" s="95"/>
      <c r="J463" s="96"/>
    </row>
    <row r="464" spans="4:10" ht="13.5">
      <c r="D464" s="92"/>
      <c r="E464" s="93"/>
      <c r="I464" s="95"/>
      <c r="J464" s="96"/>
    </row>
    <row r="465" ht="13.5">
      <c r="E465" s="93"/>
    </row>
    <row r="466" ht="13.5">
      <c r="E466" s="93"/>
    </row>
    <row r="467" spans="4:10" ht="14.25">
      <c r="D467" s="94"/>
      <c r="E467" s="93"/>
      <c r="I467" s="99"/>
      <c r="J467" s="100"/>
    </row>
    <row r="468" ht="13.5">
      <c r="E468" s="93"/>
    </row>
    <row r="469" ht="13.5">
      <c r="E469" s="93"/>
    </row>
    <row r="470" ht="13.5">
      <c r="E470" s="93"/>
    </row>
    <row r="471" ht="13.5">
      <c r="E471" s="93"/>
    </row>
    <row r="472" ht="13.5">
      <c r="E472" s="93"/>
    </row>
    <row r="473" ht="13.5">
      <c r="E473" s="93"/>
    </row>
    <row r="474" ht="13.5">
      <c r="E474" s="93"/>
    </row>
    <row r="475" ht="13.5">
      <c r="E475" s="93"/>
    </row>
    <row r="476" ht="13.5">
      <c r="E476" s="93"/>
    </row>
    <row r="477" ht="13.5">
      <c r="E477" s="93"/>
    </row>
    <row r="478" ht="13.5">
      <c r="E478" s="93"/>
    </row>
    <row r="479" ht="13.5">
      <c r="E479" s="93"/>
    </row>
    <row r="480" ht="13.5">
      <c r="E480" s="93"/>
    </row>
    <row r="481" ht="13.5">
      <c r="E481" s="93"/>
    </row>
    <row r="482" ht="13.5">
      <c r="E482" s="93"/>
    </row>
    <row r="483" ht="13.5">
      <c r="E483" s="93"/>
    </row>
    <row r="484" ht="13.5">
      <c r="E484" s="93"/>
    </row>
    <row r="485" ht="13.5">
      <c r="E485" s="93"/>
    </row>
    <row r="486" ht="13.5">
      <c r="E486" s="93"/>
    </row>
    <row r="487" ht="13.5">
      <c r="E487" s="93"/>
    </row>
    <row r="488" ht="13.5">
      <c r="E488" s="93"/>
    </row>
    <row r="489" ht="13.5">
      <c r="E489" s="93"/>
    </row>
    <row r="490" ht="13.5">
      <c r="E490" s="93"/>
    </row>
    <row r="491" ht="13.5">
      <c r="E491" s="93"/>
    </row>
    <row r="492" ht="13.5">
      <c r="E492" s="93"/>
    </row>
    <row r="493" ht="13.5">
      <c r="E493" s="93"/>
    </row>
    <row r="494" ht="13.5">
      <c r="E494" s="93"/>
    </row>
    <row r="495" ht="13.5">
      <c r="E495" s="93"/>
    </row>
    <row r="496" ht="13.5">
      <c r="E496" s="93"/>
    </row>
    <row r="497" ht="13.5">
      <c r="E497" s="93"/>
    </row>
    <row r="498" ht="13.5">
      <c r="E498" s="93"/>
    </row>
    <row r="499" ht="13.5">
      <c r="E499" s="93"/>
    </row>
    <row r="500" ht="13.5">
      <c r="E500" s="93"/>
    </row>
    <row r="501" ht="13.5">
      <c r="E501" s="93"/>
    </row>
    <row r="502" ht="13.5">
      <c r="E502" s="93"/>
    </row>
    <row r="503" ht="13.5">
      <c r="E503" s="93"/>
    </row>
    <row r="504" ht="13.5">
      <c r="E504" s="93"/>
    </row>
    <row r="505" ht="13.5">
      <c r="E505" s="93"/>
    </row>
    <row r="506" ht="13.5">
      <c r="E506" s="93"/>
    </row>
    <row r="507" ht="13.5">
      <c r="E507" s="93"/>
    </row>
    <row r="508" ht="13.5">
      <c r="E508" s="93"/>
    </row>
    <row r="509" ht="13.5">
      <c r="E509" s="93"/>
    </row>
    <row r="510" ht="13.5">
      <c r="E510" s="93"/>
    </row>
    <row r="511" ht="13.5">
      <c r="E511" s="93"/>
    </row>
    <row r="512" ht="13.5">
      <c r="E512" s="93"/>
    </row>
    <row r="513" ht="13.5">
      <c r="E513" s="93"/>
    </row>
    <row r="514" ht="13.5">
      <c r="E514" s="93"/>
    </row>
    <row r="515" ht="13.5">
      <c r="E515" s="93"/>
    </row>
    <row r="516" ht="13.5">
      <c r="E516" s="93"/>
    </row>
    <row r="517" ht="13.5">
      <c r="E517" s="93"/>
    </row>
    <row r="518" ht="13.5">
      <c r="E518" s="93"/>
    </row>
    <row r="519" ht="13.5">
      <c r="E519" s="93"/>
    </row>
    <row r="520" ht="13.5">
      <c r="E520" s="93"/>
    </row>
    <row r="521" ht="13.5">
      <c r="E521" s="93"/>
    </row>
    <row r="522" ht="13.5">
      <c r="E522" s="93"/>
    </row>
    <row r="523" ht="13.5">
      <c r="E523" s="93"/>
    </row>
    <row r="524" ht="13.5">
      <c r="E524" s="93"/>
    </row>
    <row r="525" ht="13.5">
      <c r="E525" s="93"/>
    </row>
    <row r="526" ht="13.5">
      <c r="E526" s="93"/>
    </row>
    <row r="527" ht="13.5">
      <c r="E527" s="93"/>
    </row>
    <row r="528" ht="13.5">
      <c r="E528" s="93"/>
    </row>
    <row r="529" ht="13.5">
      <c r="E529" s="93"/>
    </row>
    <row r="530" ht="13.5">
      <c r="E530" s="93"/>
    </row>
    <row r="531" ht="13.5">
      <c r="E531" s="93"/>
    </row>
    <row r="532" ht="13.5">
      <c r="E532" s="93"/>
    </row>
    <row r="533" ht="13.5">
      <c r="E533" s="93"/>
    </row>
    <row r="534" ht="13.5">
      <c r="E534" s="93"/>
    </row>
    <row r="535" ht="13.5">
      <c r="E535" s="93"/>
    </row>
    <row r="536" ht="13.5">
      <c r="E536" s="93"/>
    </row>
    <row r="537" ht="13.5">
      <c r="E537" s="93"/>
    </row>
    <row r="538" ht="13.5">
      <c r="E538" s="93"/>
    </row>
    <row r="539" ht="13.5">
      <c r="E539" s="93"/>
    </row>
    <row r="540" ht="13.5">
      <c r="E540" s="93"/>
    </row>
    <row r="541" ht="13.5">
      <c r="E541" s="93"/>
    </row>
    <row r="542" ht="13.5">
      <c r="E542" s="93"/>
    </row>
    <row r="543" ht="13.5">
      <c r="E543" s="93"/>
    </row>
    <row r="544" ht="13.5">
      <c r="E544" s="93"/>
    </row>
    <row r="545" ht="13.5">
      <c r="E545" s="93"/>
    </row>
    <row r="546" ht="13.5">
      <c r="E546" s="93"/>
    </row>
    <row r="547" ht="13.5">
      <c r="E547" s="93"/>
    </row>
    <row r="548" ht="13.5">
      <c r="E548" s="93"/>
    </row>
    <row r="549" ht="13.5">
      <c r="E549" s="93"/>
    </row>
    <row r="550" ht="13.5">
      <c r="E550" s="93"/>
    </row>
    <row r="551" ht="13.5">
      <c r="E551" s="93"/>
    </row>
    <row r="552" ht="13.5">
      <c r="E552" s="93"/>
    </row>
    <row r="553" ht="13.5">
      <c r="E553" s="93"/>
    </row>
    <row r="554" ht="13.5">
      <c r="E554" s="93"/>
    </row>
    <row r="555" ht="13.5">
      <c r="E555" s="93"/>
    </row>
    <row r="556" ht="13.5">
      <c r="E556" s="93"/>
    </row>
    <row r="557" ht="13.5">
      <c r="E557" s="93"/>
    </row>
    <row r="558" ht="13.5">
      <c r="E558" s="93"/>
    </row>
    <row r="559" ht="13.5">
      <c r="E559" s="93"/>
    </row>
    <row r="560" ht="13.5">
      <c r="E560" s="93"/>
    </row>
    <row r="561" ht="13.5">
      <c r="E561" s="93"/>
    </row>
    <row r="562" ht="13.5">
      <c r="E562" s="93"/>
    </row>
    <row r="563" ht="13.5">
      <c r="E563" s="93"/>
    </row>
    <row r="564" ht="13.5">
      <c r="E564" s="93"/>
    </row>
    <row r="565" ht="13.5">
      <c r="E565" s="93"/>
    </row>
    <row r="566" ht="13.5">
      <c r="E566" s="93"/>
    </row>
    <row r="567" ht="13.5">
      <c r="E567" s="93"/>
    </row>
    <row r="568" ht="13.5">
      <c r="E568" s="93"/>
    </row>
    <row r="569" ht="13.5">
      <c r="E569" s="93"/>
    </row>
    <row r="570" ht="13.5">
      <c r="E570" s="93"/>
    </row>
    <row r="571" ht="13.5">
      <c r="E571" s="93"/>
    </row>
    <row r="572" ht="13.5">
      <c r="E572" s="93"/>
    </row>
    <row r="573" ht="13.5">
      <c r="E573" s="93"/>
    </row>
    <row r="574" ht="13.5">
      <c r="E574" s="93"/>
    </row>
    <row r="575" ht="13.5">
      <c r="E575" s="101"/>
    </row>
    <row r="576" ht="13.5">
      <c r="E576" s="102"/>
    </row>
    <row r="577" ht="13.5">
      <c r="E577" s="93"/>
    </row>
    <row r="578" ht="13.5">
      <c r="E578" s="93"/>
    </row>
    <row r="579" ht="13.5">
      <c r="E579" s="93"/>
    </row>
    <row r="580" ht="13.5">
      <c r="E580" s="93"/>
    </row>
    <row r="581" ht="13.5">
      <c r="E581" s="93"/>
    </row>
    <row r="582" ht="13.5">
      <c r="E582" s="101"/>
    </row>
    <row r="583" ht="13.5">
      <c r="E583" s="101"/>
    </row>
    <row r="584" ht="13.5">
      <c r="E584" s="103"/>
    </row>
    <row r="585" ht="13.5">
      <c r="E585" s="103"/>
    </row>
    <row r="586" ht="13.5">
      <c r="E586" s="103"/>
    </row>
    <row r="587" ht="13.5">
      <c r="E587" s="103"/>
    </row>
    <row r="588" ht="13.5">
      <c r="E588" s="103"/>
    </row>
    <row r="589" ht="13.5">
      <c r="E589" s="103"/>
    </row>
    <row r="590" ht="13.5">
      <c r="E590" s="103"/>
    </row>
    <row r="591" ht="13.5">
      <c r="E591" s="103"/>
    </row>
    <row r="592" ht="13.5">
      <c r="E592" s="101"/>
    </row>
    <row r="593" ht="13.5">
      <c r="E593" s="101"/>
    </row>
    <row r="594" ht="13.5">
      <c r="E594" s="104"/>
    </row>
    <row r="595" ht="13.5">
      <c r="E595" s="105"/>
    </row>
    <row r="596" ht="13.5">
      <c r="E596" s="101"/>
    </row>
    <row r="597" ht="13.5">
      <c r="E597" s="101"/>
    </row>
    <row r="598" ht="13.5">
      <c r="E598" s="101"/>
    </row>
    <row r="599" ht="13.5">
      <c r="E599" s="103"/>
    </row>
    <row r="600" ht="13.5">
      <c r="E600" s="103"/>
    </row>
    <row r="601" ht="13.5">
      <c r="E601" s="103"/>
    </row>
    <row r="602" ht="13.5">
      <c r="E602" s="103"/>
    </row>
    <row r="603" ht="13.5">
      <c r="E603" s="103"/>
    </row>
    <row r="604" ht="13.5">
      <c r="E604" s="103"/>
    </row>
    <row r="605" ht="13.5">
      <c r="E605" s="103"/>
    </row>
    <row r="606" ht="13.5">
      <c r="E606" s="103"/>
    </row>
    <row r="607" ht="13.5">
      <c r="E607" s="103"/>
    </row>
    <row r="608" ht="13.5">
      <c r="E608" s="106"/>
    </row>
    <row r="609" ht="13.5">
      <c r="E609" s="106"/>
    </row>
    <row r="610" ht="13.5">
      <c r="E610" s="106"/>
    </row>
    <row r="611" ht="13.5">
      <c r="E611" s="106"/>
    </row>
    <row r="612" ht="13.5">
      <c r="E612" s="106"/>
    </row>
    <row r="613" ht="13.5">
      <c r="E613" s="106"/>
    </row>
    <row r="614" ht="13.5">
      <c r="E614" s="106"/>
    </row>
    <row r="615" ht="13.5">
      <c r="E615" s="106"/>
    </row>
    <row r="616" ht="13.5">
      <c r="E616" s="106"/>
    </row>
    <row r="617" ht="13.5">
      <c r="E617" s="106"/>
    </row>
    <row r="618" ht="13.5">
      <c r="E618" s="106"/>
    </row>
    <row r="619" ht="13.5">
      <c r="E619" s="106"/>
    </row>
    <row r="620" ht="13.5">
      <c r="E620" s="106"/>
    </row>
    <row r="621" ht="13.5">
      <c r="E621" s="106"/>
    </row>
    <row r="622" ht="13.5">
      <c r="E622" s="106"/>
    </row>
    <row r="623" ht="13.5">
      <c r="E623" s="107"/>
    </row>
    <row r="624" ht="13.5">
      <c r="E624" s="101"/>
    </row>
  </sheetData>
  <sheetProtection/>
  <mergeCells count="31">
    <mergeCell ref="A1:B1"/>
    <mergeCell ref="A2:Q2"/>
    <mergeCell ref="N3:Q3"/>
    <mergeCell ref="A7:Q7"/>
    <mergeCell ref="A8:Q8"/>
    <mergeCell ref="A14:Q14"/>
    <mergeCell ref="A18:Q18"/>
    <mergeCell ref="A22:Q22"/>
    <mergeCell ref="A31:Q31"/>
    <mergeCell ref="A392:Q392"/>
    <mergeCell ref="A411:Q411"/>
    <mergeCell ref="A426:Q426"/>
    <mergeCell ref="A429:Q429"/>
    <mergeCell ref="A430:Q430"/>
    <mergeCell ref="A436:Q436"/>
    <mergeCell ref="A444:Q444"/>
    <mergeCell ref="A449:Q449"/>
    <mergeCell ref="A4:A6"/>
    <mergeCell ref="B4:B6"/>
    <mergeCell ref="C4:C6"/>
    <mergeCell ref="D4:D6"/>
    <mergeCell ref="E4:E6"/>
    <mergeCell ref="F4:F6"/>
    <mergeCell ref="G4:G6"/>
    <mergeCell ref="H4:H6"/>
    <mergeCell ref="I4:I6"/>
    <mergeCell ref="J4:J6"/>
    <mergeCell ref="Q4:Q6"/>
    <mergeCell ref="K4:L5"/>
    <mergeCell ref="M4:N5"/>
    <mergeCell ref="O4:P5"/>
  </mergeCells>
  <printOptions/>
  <pageMargins left="0.45" right="0.17" top="0.45" bottom="0.39" header="0.31" footer="0.31"/>
  <pageSetup horizontalDpi="600" verticalDpi="600" orientation="landscape" paperSize="9" scale="6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江湖小郎中复活中</cp:lastModifiedBy>
  <cp:lastPrinted>2019-01-09T00:31:53Z</cp:lastPrinted>
  <dcterms:created xsi:type="dcterms:W3CDTF">2006-09-13T11:21:00Z</dcterms:created>
  <dcterms:modified xsi:type="dcterms:W3CDTF">2020-02-10T00:57:14Z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